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412"/>
  <workbookPr showInkAnnotation="0" autoCompressPictures="0"/>
  <bookViews>
    <workbookView xWindow="480" yWindow="420" windowWidth="19440" windowHeight="11340"/>
  </bookViews>
  <sheets>
    <sheet name="ProductivityEnergy" sheetId="2"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C13" i="2" l="1"/>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12" i="2"/>
  <c r="AI13" i="2"/>
  <c r="AI14" i="2"/>
  <c r="AI15" i="2"/>
  <c r="AI16" i="2"/>
  <c r="AI17" i="2"/>
  <c r="AI18" i="2"/>
  <c r="AI19" i="2"/>
  <c r="AI20" i="2"/>
  <c r="AI21" i="2"/>
  <c r="AI22" i="2"/>
  <c r="AI23" i="2"/>
  <c r="AI24" i="2"/>
  <c r="AI25" i="2"/>
  <c r="AI26" i="2"/>
  <c r="AI27" i="2"/>
  <c r="AI28" i="2"/>
  <c r="AI29" i="2"/>
  <c r="AI30" i="2"/>
  <c r="AI31" i="2"/>
  <c r="AI32" i="2"/>
  <c r="AI33" i="2"/>
  <c r="AI34" i="2"/>
  <c r="AI35" i="2"/>
  <c r="AI36" i="2"/>
  <c r="AI37" i="2"/>
  <c r="AI38" i="2"/>
  <c r="AI39" i="2"/>
  <c r="AI40" i="2"/>
  <c r="AI41" i="2"/>
  <c r="AI42" i="2"/>
  <c r="AI43" i="2"/>
  <c r="AI44" i="2"/>
  <c r="AI45" i="2"/>
  <c r="AI46" i="2"/>
  <c r="AI47" i="2"/>
  <c r="AI48" i="2"/>
  <c r="AI49" i="2"/>
  <c r="AI50" i="2"/>
  <c r="AI51" i="2"/>
  <c r="AI12" i="2"/>
  <c r="DQ13" i="2"/>
  <c r="DS13" i="2"/>
  <c r="DQ14" i="2"/>
  <c r="DS14" i="2"/>
  <c r="DQ15" i="2"/>
  <c r="DS15" i="2"/>
  <c r="DM15" i="2"/>
  <c r="DT15" i="2"/>
  <c r="DQ16" i="2"/>
  <c r="DS16" i="2"/>
  <c r="DQ17" i="2"/>
  <c r="DS17" i="2"/>
  <c r="DQ18" i="2"/>
  <c r="DS18" i="2"/>
  <c r="DQ19" i="2"/>
  <c r="DS19" i="2"/>
  <c r="DM19" i="2"/>
  <c r="DT19" i="2"/>
  <c r="DQ20" i="2"/>
  <c r="DS20" i="2"/>
  <c r="DQ21" i="2"/>
  <c r="DS21" i="2"/>
  <c r="DQ22" i="2"/>
  <c r="DS22" i="2"/>
  <c r="DQ23" i="2"/>
  <c r="DS23" i="2"/>
  <c r="DM23" i="2"/>
  <c r="DT23" i="2"/>
  <c r="DQ24" i="2"/>
  <c r="DS24" i="2"/>
  <c r="DQ25" i="2"/>
  <c r="DS25" i="2"/>
  <c r="DQ26" i="2"/>
  <c r="DS26" i="2"/>
  <c r="DQ27" i="2"/>
  <c r="DS27" i="2"/>
  <c r="DM27" i="2"/>
  <c r="DT27" i="2"/>
  <c r="DQ28" i="2"/>
  <c r="DS28" i="2"/>
  <c r="DQ29" i="2"/>
  <c r="DS29" i="2"/>
  <c r="DQ30" i="2"/>
  <c r="DS30" i="2"/>
  <c r="DQ31" i="2"/>
  <c r="DS31" i="2"/>
  <c r="DM31" i="2"/>
  <c r="DT31" i="2"/>
  <c r="DQ32" i="2"/>
  <c r="DS32" i="2"/>
  <c r="DQ33" i="2"/>
  <c r="DS33" i="2"/>
  <c r="DQ34" i="2"/>
  <c r="DS34" i="2"/>
  <c r="DQ35" i="2"/>
  <c r="DS35" i="2"/>
  <c r="DM35" i="2"/>
  <c r="DT35" i="2"/>
  <c r="DQ36" i="2"/>
  <c r="DS36" i="2"/>
  <c r="DQ37" i="2"/>
  <c r="DS37" i="2"/>
  <c r="DQ38" i="2"/>
  <c r="DS38" i="2"/>
  <c r="DQ39" i="2"/>
  <c r="DS39" i="2"/>
  <c r="DM39" i="2"/>
  <c r="DT39" i="2"/>
  <c r="DQ40" i="2"/>
  <c r="DS40" i="2"/>
  <c r="DQ41" i="2"/>
  <c r="DS41" i="2"/>
  <c r="DQ42" i="2"/>
  <c r="DS42" i="2"/>
  <c r="DQ43" i="2"/>
  <c r="DS43" i="2"/>
  <c r="DM43" i="2"/>
  <c r="DT43" i="2"/>
  <c r="DQ44" i="2"/>
  <c r="DS44" i="2"/>
  <c r="DQ45" i="2"/>
  <c r="DS45" i="2"/>
  <c r="DQ46" i="2"/>
  <c r="DS46" i="2"/>
  <c r="DQ47" i="2"/>
  <c r="DS47" i="2"/>
  <c r="DM47" i="2"/>
  <c r="DT47" i="2"/>
  <c r="DQ48" i="2"/>
  <c r="DS48" i="2"/>
  <c r="DQ49" i="2"/>
  <c r="DS49" i="2"/>
  <c r="DQ50" i="2"/>
  <c r="DS50" i="2"/>
  <c r="DQ51" i="2"/>
  <c r="DS51" i="2"/>
  <c r="DM51" i="2"/>
  <c r="DT51" i="2"/>
  <c r="DQ12" i="2"/>
  <c r="DS12" i="2"/>
  <c r="DC13" i="2"/>
  <c r="DE13" i="2"/>
  <c r="CY13" i="2"/>
  <c r="DF13" i="2"/>
  <c r="DC14" i="2"/>
  <c r="DE14" i="2"/>
  <c r="CY14" i="2"/>
  <c r="DF14" i="2"/>
  <c r="DC15" i="2"/>
  <c r="DE15" i="2"/>
  <c r="CY15" i="2"/>
  <c r="DF15" i="2"/>
  <c r="DC16" i="2"/>
  <c r="DE16" i="2"/>
  <c r="CY16" i="2"/>
  <c r="DF16" i="2"/>
  <c r="DC17" i="2"/>
  <c r="DE17" i="2"/>
  <c r="CY17" i="2"/>
  <c r="DF17" i="2"/>
  <c r="DC18" i="2"/>
  <c r="DE18" i="2"/>
  <c r="CY18" i="2"/>
  <c r="DF18" i="2"/>
  <c r="DC19" i="2"/>
  <c r="DE19" i="2"/>
  <c r="CY19" i="2"/>
  <c r="DF19" i="2"/>
  <c r="DC20" i="2"/>
  <c r="DE20" i="2"/>
  <c r="CY20" i="2"/>
  <c r="DF20" i="2"/>
  <c r="DC21" i="2"/>
  <c r="DE21" i="2"/>
  <c r="CY21" i="2"/>
  <c r="DF21" i="2"/>
  <c r="DC22" i="2"/>
  <c r="DE22" i="2"/>
  <c r="CY22" i="2"/>
  <c r="DF22" i="2"/>
  <c r="DC23" i="2"/>
  <c r="DE23" i="2"/>
  <c r="CY23" i="2"/>
  <c r="DF23" i="2"/>
  <c r="DC24" i="2"/>
  <c r="DE24" i="2"/>
  <c r="CY24" i="2"/>
  <c r="DF24" i="2"/>
  <c r="DC25" i="2"/>
  <c r="DE25" i="2"/>
  <c r="CY25" i="2"/>
  <c r="DF25" i="2"/>
  <c r="DC26" i="2"/>
  <c r="DE26" i="2"/>
  <c r="CY26" i="2"/>
  <c r="DF26" i="2"/>
  <c r="DC27" i="2"/>
  <c r="DE27" i="2"/>
  <c r="CY27" i="2"/>
  <c r="DF27" i="2"/>
  <c r="DC28" i="2"/>
  <c r="DE28" i="2"/>
  <c r="CY28" i="2"/>
  <c r="DF28" i="2"/>
  <c r="DC29" i="2"/>
  <c r="DE29" i="2"/>
  <c r="CY29" i="2"/>
  <c r="DF29" i="2"/>
  <c r="DC30" i="2"/>
  <c r="DE30" i="2"/>
  <c r="CY30" i="2"/>
  <c r="DF30" i="2"/>
  <c r="DC31" i="2"/>
  <c r="DE31" i="2"/>
  <c r="CY31" i="2"/>
  <c r="DF31" i="2"/>
  <c r="DC32" i="2"/>
  <c r="DE32" i="2"/>
  <c r="CY32" i="2"/>
  <c r="DF32" i="2"/>
  <c r="DC33" i="2"/>
  <c r="DE33" i="2"/>
  <c r="CY33" i="2"/>
  <c r="DF33" i="2"/>
  <c r="DC34" i="2"/>
  <c r="DE34" i="2"/>
  <c r="CY34" i="2"/>
  <c r="DF34" i="2"/>
  <c r="DC35" i="2"/>
  <c r="DE35" i="2"/>
  <c r="CY35" i="2"/>
  <c r="DF35" i="2"/>
  <c r="DC36" i="2"/>
  <c r="DE36" i="2"/>
  <c r="CY36" i="2"/>
  <c r="DF36" i="2"/>
  <c r="DC37" i="2"/>
  <c r="DE37" i="2"/>
  <c r="CY37" i="2"/>
  <c r="DF37" i="2"/>
  <c r="DC38" i="2"/>
  <c r="DE38" i="2"/>
  <c r="CY38" i="2"/>
  <c r="DF38" i="2"/>
  <c r="DC39" i="2"/>
  <c r="DE39" i="2"/>
  <c r="CY39" i="2"/>
  <c r="DF39" i="2"/>
  <c r="DC40" i="2"/>
  <c r="DE40" i="2"/>
  <c r="CY40" i="2"/>
  <c r="DF40" i="2"/>
  <c r="DC41" i="2"/>
  <c r="DE41" i="2"/>
  <c r="CY41" i="2"/>
  <c r="DF41" i="2"/>
  <c r="DC42" i="2"/>
  <c r="DE42" i="2"/>
  <c r="CY42" i="2"/>
  <c r="DF42" i="2"/>
  <c r="DC43" i="2"/>
  <c r="DE43" i="2"/>
  <c r="CY43" i="2"/>
  <c r="DF43" i="2"/>
  <c r="DC44" i="2"/>
  <c r="DE44" i="2"/>
  <c r="CY44" i="2"/>
  <c r="DF44" i="2"/>
  <c r="DC45" i="2"/>
  <c r="DE45" i="2"/>
  <c r="CY45" i="2"/>
  <c r="DF45" i="2"/>
  <c r="DC46" i="2"/>
  <c r="DE46" i="2"/>
  <c r="CY46" i="2"/>
  <c r="DF46" i="2"/>
  <c r="DC47" i="2"/>
  <c r="DE47" i="2"/>
  <c r="CY47" i="2"/>
  <c r="DF47" i="2"/>
  <c r="DC48" i="2"/>
  <c r="DE48" i="2"/>
  <c r="CY48" i="2"/>
  <c r="DF48" i="2"/>
  <c r="DC49" i="2"/>
  <c r="DE49" i="2"/>
  <c r="CY49" i="2"/>
  <c r="DF49" i="2"/>
  <c r="DC50" i="2"/>
  <c r="DE50" i="2"/>
  <c r="CY50" i="2"/>
  <c r="DF50" i="2"/>
  <c r="DC51" i="2"/>
  <c r="DE51" i="2"/>
  <c r="CY51" i="2"/>
  <c r="DF51" i="2"/>
  <c r="DC12" i="2"/>
  <c r="DE12" i="2"/>
  <c r="CY12" i="2"/>
  <c r="DF12" i="2"/>
  <c r="DW13" i="2"/>
  <c r="DW14" i="2"/>
  <c r="DW15" i="2"/>
  <c r="DW16" i="2"/>
  <c r="DW17" i="2"/>
  <c r="DW18" i="2"/>
  <c r="DW19" i="2"/>
  <c r="DW20" i="2"/>
  <c r="DM20" i="2"/>
  <c r="DX20" i="2"/>
  <c r="DW21" i="2"/>
  <c r="DW22" i="2"/>
  <c r="DW23" i="2"/>
  <c r="DW24" i="2"/>
  <c r="DW25" i="2"/>
  <c r="DW26" i="2"/>
  <c r="DW27" i="2"/>
  <c r="DW28" i="2"/>
  <c r="DW29" i="2"/>
  <c r="DW30" i="2"/>
  <c r="DW31" i="2"/>
  <c r="DW32" i="2"/>
  <c r="DW33" i="2"/>
  <c r="DW34" i="2"/>
  <c r="DM34" i="2"/>
  <c r="DX34" i="2"/>
  <c r="DW35" i="2"/>
  <c r="DW36" i="2"/>
  <c r="DW37" i="2"/>
  <c r="DW38" i="2"/>
  <c r="DW39" i="2"/>
  <c r="DW40" i="2"/>
  <c r="DW41" i="2"/>
  <c r="DW42" i="2"/>
  <c r="DM42" i="2"/>
  <c r="DX42" i="2"/>
  <c r="DW43" i="2"/>
  <c r="DW44" i="2"/>
  <c r="DW45" i="2"/>
  <c r="DW46" i="2"/>
  <c r="DW47" i="2"/>
  <c r="DW48" i="2"/>
  <c r="DW49" i="2"/>
  <c r="DW50" i="2"/>
  <c r="DM50" i="2"/>
  <c r="DX50" i="2"/>
  <c r="DW51" i="2"/>
  <c r="DW12" i="2"/>
  <c r="DI13" i="2"/>
  <c r="DI14" i="2"/>
  <c r="DI15" i="2"/>
  <c r="DI16" i="2"/>
  <c r="DI17" i="2"/>
  <c r="DI18" i="2"/>
  <c r="DI19" i="2"/>
  <c r="DI20" i="2"/>
  <c r="DI21" i="2"/>
  <c r="DI22" i="2"/>
  <c r="DI23" i="2"/>
  <c r="DI24" i="2"/>
  <c r="DJ24" i="2"/>
  <c r="DI25" i="2"/>
  <c r="DI26" i="2"/>
  <c r="DI27" i="2"/>
  <c r="DI28" i="2"/>
  <c r="DI29" i="2"/>
  <c r="DI30" i="2"/>
  <c r="DI31" i="2"/>
  <c r="DI32" i="2"/>
  <c r="DI33" i="2"/>
  <c r="DI34" i="2"/>
  <c r="DI35" i="2"/>
  <c r="DI36" i="2"/>
  <c r="DI37" i="2"/>
  <c r="DI38" i="2"/>
  <c r="DI39" i="2"/>
  <c r="DI40" i="2"/>
  <c r="DI41" i="2"/>
  <c r="DI42" i="2"/>
  <c r="DI43" i="2"/>
  <c r="DI44" i="2"/>
  <c r="DI45" i="2"/>
  <c r="DI46" i="2"/>
  <c r="DI47" i="2"/>
  <c r="DI48" i="2"/>
  <c r="DJ48" i="2"/>
  <c r="DI49" i="2"/>
  <c r="DI50" i="2"/>
  <c r="DI51" i="2"/>
  <c r="DI12" i="2"/>
  <c r="DM13" i="2"/>
  <c r="DM14" i="2"/>
  <c r="DX14" i="2"/>
  <c r="DM16" i="2"/>
  <c r="DX16" i="2"/>
  <c r="DM17" i="2"/>
  <c r="DM18" i="2"/>
  <c r="DX18" i="2"/>
  <c r="DM21" i="2"/>
  <c r="DM22" i="2"/>
  <c r="DX22" i="2"/>
  <c r="DM24" i="2"/>
  <c r="DX24" i="2"/>
  <c r="DM25" i="2"/>
  <c r="DM26" i="2"/>
  <c r="DX26" i="2"/>
  <c r="DM28" i="2"/>
  <c r="DX28" i="2"/>
  <c r="DM29" i="2"/>
  <c r="DM30" i="2"/>
  <c r="DX30" i="2"/>
  <c r="DM32" i="2"/>
  <c r="DX32" i="2"/>
  <c r="DM33" i="2"/>
  <c r="DM36" i="2"/>
  <c r="DX36" i="2"/>
  <c r="DM37" i="2"/>
  <c r="DM38" i="2"/>
  <c r="DX38" i="2"/>
  <c r="DM40" i="2"/>
  <c r="DX40" i="2"/>
  <c r="DM41" i="2"/>
  <c r="DM44" i="2"/>
  <c r="DX44" i="2"/>
  <c r="DM45" i="2"/>
  <c r="DM46" i="2"/>
  <c r="DX46" i="2"/>
  <c r="DM48" i="2"/>
  <c r="DX48" i="2"/>
  <c r="DM49" i="2"/>
  <c r="DM12" i="2"/>
  <c r="DX12" i="2"/>
  <c r="DJ20" i="2"/>
  <c r="DJ32" i="2"/>
  <c r="DJ40" i="2"/>
  <c r="CU13" i="2"/>
  <c r="CU14" i="2"/>
  <c r="CU15" i="2"/>
  <c r="CU16" i="2"/>
  <c r="CU17" i="2"/>
  <c r="CU18" i="2"/>
  <c r="CU19" i="2"/>
  <c r="CU20" i="2"/>
  <c r="CU21" i="2"/>
  <c r="CU22" i="2"/>
  <c r="CU23" i="2"/>
  <c r="CU24" i="2"/>
  <c r="CU25" i="2"/>
  <c r="CU26" i="2"/>
  <c r="CU27" i="2"/>
  <c r="CU28" i="2"/>
  <c r="CU29" i="2"/>
  <c r="CU30" i="2"/>
  <c r="CU31" i="2"/>
  <c r="CU32" i="2"/>
  <c r="CU33" i="2"/>
  <c r="CU34" i="2"/>
  <c r="CU35" i="2"/>
  <c r="CU36" i="2"/>
  <c r="CU37" i="2"/>
  <c r="CU38" i="2"/>
  <c r="CU39" i="2"/>
  <c r="CU40" i="2"/>
  <c r="CU41" i="2"/>
  <c r="CU42" i="2"/>
  <c r="CU43" i="2"/>
  <c r="CU44" i="2"/>
  <c r="CU45" i="2"/>
  <c r="CU46" i="2"/>
  <c r="CU47" i="2"/>
  <c r="CU48" i="2"/>
  <c r="CU49" i="2"/>
  <c r="CU50" i="2"/>
  <c r="CU51" i="2"/>
  <c r="CU12" i="2"/>
  <c r="CO13" i="2"/>
  <c r="CQ13" i="2"/>
  <c r="CO14" i="2"/>
  <c r="CQ14" i="2"/>
  <c r="CO15" i="2"/>
  <c r="CQ15" i="2"/>
  <c r="CO16" i="2"/>
  <c r="CQ16" i="2"/>
  <c r="CO17" i="2"/>
  <c r="CQ17" i="2"/>
  <c r="CO18" i="2"/>
  <c r="CQ18" i="2"/>
  <c r="CO19" i="2"/>
  <c r="CQ19" i="2"/>
  <c r="CO20" i="2"/>
  <c r="CQ20" i="2"/>
  <c r="CO21" i="2"/>
  <c r="CQ21" i="2"/>
  <c r="CO22" i="2"/>
  <c r="CQ22" i="2"/>
  <c r="CO23" i="2"/>
  <c r="CQ23" i="2"/>
  <c r="CO24" i="2"/>
  <c r="CQ24" i="2"/>
  <c r="CO25" i="2"/>
  <c r="CQ25" i="2"/>
  <c r="CO26" i="2"/>
  <c r="CQ26" i="2"/>
  <c r="CO27" i="2"/>
  <c r="CQ27" i="2"/>
  <c r="CO28" i="2"/>
  <c r="CQ28" i="2"/>
  <c r="CO29" i="2"/>
  <c r="CQ29" i="2"/>
  <c r="CO30" i="2"/>
  <c r="CQ30" i="2"/>
  <c r="CO31" i="2"/>
  <c r="CQ31" i="2"/>
  <c r="CO32" i="2"/>
  <c r="CQ32" i="2"/>
  <c r="CO33" i="2"/>
  <c r="CQ33" i="2"/>
  <c r="CO34" i="2"/>
  <c r="CQ34" i="2"/>
  <c r="CO35" i="2"/>
  <c r="CQ35" i="2"/>
  <c r="CO36" i="2"/>
  <c r="CQ36" i="2"/>
  <c r="CO37" i="2"/>
  <c r="CQ37" i="2"/>
  <c r="CO38" i="2"/>
  <c r="CQ38" i="2"/>
  <c r="CO39" i="2"/>
  <c r="CQ39" i="2"/>
  <c r="CO40" i="2"/>
  <c r="CQ40" i="2"/>
  <c r="CO41" i="2"/>
  <c r="CQ41" i="2"/>
  <c r="CO42" i="2"/>
  <c r="CQ42" i="2"/>
  <c r="CO43" i="2"/>
  <c r="CQ43" i="2"/>
  <c r="CO44" i="2"/>
  <c r="CQ44" i="2"/>
  <c r="CO45" i="2"/>
  <c r="CQ45" i="2"/>
  <c r="CO46" i="2"/>
  <c r="CQ46" i="2"/>
  <c r="CO47" i="2"/>
  <c r="CQ47" i="2"/>
  <c r="CO48" i="2"/>
  <c r="CQ48" i="2"/>
  <c r="CO49" i="2"/>
  <c r="CQ49" i="2"/>
  <c r="CO50" i="2"/>
  <c r="CQ50" i="2"/>
  <c r="CO51" i="2"/>
  <c r="CQ51" i="2"/>
  <c r="CO12" i="2"/>
  <c r="CQ12" i="2"/>
  <c r="CG13" i="2"/>
  <c r="CG14" i="2"/>
  <c r="CG15" i="2"/>
  <c r="CG16" i="2"/>
  <c r="CG17" i="2"/>
  <c r="CG18" i="2"/>
  <c r="CG19" i="2"/>
  <c r="CG20" i="2"/>
  <c r="CG21" i="2"/>
  <c r="CG22" i="2"/>
  <c r="CG23" i="2"/>
  <c r="CG24" i="2"/>
  <c r="CG25" i="2"/>
  <c r="CG26" i="2"/>
  <c r="CG27" i="2"/>
  <c r="CG28" i="2"/>
  <c r="CG29" i="2"/>
  <c r="CG30" i="2"/>
  <c r="CG31" i="2"/>
  <c r="CG32" i="2"/>
  <c r="CG33" i="2"/>
  <c r="CG34" i="2"/>
  <c r="CG35" i="2"/>
  <c r="CG36" i="2"/>
  <c r="CG37" i="2"/>
  <c r="CG38" i="2"/>
  <c r="CG39" i="2"/>
  <c r="CG40" i="2"/>
  <c r="CG41" i="2"/>
  <c r="CG42" i="2"/>
  <c r="CG43" i="2"/>
  <c r="CG44" i="2"/>
  <c r="CG45" i="2"/>
  <c r="CG46" i="2"/>
  <c r="CG47" i="2"/>
  <c r="CG48" i="2"/>
  <c r="CG49" i="2"/>
  <c r="CG50" i="2"/>
  <c r="CG51" i="2"/>
  <c r="CG12" i="2"/>
  <c r="CA13" i="2"/>
  <c r="CC13" i="2"/>
  <c r="CA14" i="2"/>
  <c r="CC14" i="2"/>
  <c r="CA15" i="2"/>
  <c r="CC15" i="2"/>
  <c r="CA16" i="2"/>
  <c r="CC16" i="2"/>
  <c r="CA17" i="2"/>
  <c r="CC17" i="2"/>
  <c r="CA18" i="2"/>
  <c r="CC18" i="2"/>
  <c r="CA19" i="2"/>
  <c r="CC19" i="2"/>
  <c r="CA20" i="2"/>
  <c r="CC20" i="2"/>
  <c r="CA21" i="2"/>
  <c r="CC21" i="2"/>
  <c r="CA22" i="2"/>
  <c r="CC22" i="2"/>
  <c r="CA23" i="2"/>
  <c r="CC23" i="2"/>
  <c r="CA24" i="2"/>
  <c r="CC24" i="2"/>
  <c r="CA25" i="2"/>
  <c r="CC25" i="2"/>
  <c r="CA26" i="2"/>
  <c r="CC26" i="2"/>
  <c r="CA27" i="2"/>
  <c r="CC27" i="2"/>
  <c r="CA28" i="2"/>
  <c r="CC28" i="2"/>
  <c r="CA29" i="2"/>
  <c r="CC29" i="2"/>
  <c r="CA30" i="2"/>
  <c r="CC30" i="2"/>
  <c r="CA31" i="2"/>
  <c r="CC31" i="2"/>
  <c r="CA32" i="2"/>
  <c r="CC32" i="2"/>
  <c r="CA33" i="2"/>
  <c r="CC33" i="2"/>
  <c r="CA34" i="2"/>
  <c r="CC34" i="2"/>
  <c r="CA35" i="2"/>
  <c r="CC35" i="2"/>
  <c r="CA36" i="2"/>
  <c r="CC36" i="2"/>
  <c r="CA37" i="2"/>
  <c r="CC37" i="2"/>
  <c r="CA38" i="2"/>
  <c r="CC38" i="2"/>
  <c r="CA39" i="2"/>
  <c r="CC39" i="2"/>
  <c r="CA40" i="2"/>
  <c r="CC40" i="2"/>
  <c r="CA41" i="2"/>
  <c r="CC41" i="2"/>
  <c r="CA42" i="2"/>
  <c r="CC42" i="2"/>
  <c r="CA43" i="2"/>
  <c r="CC43" i="2"/>
  <c r="CA44" i="2"/>
  <c r="CC44" i="2"/>
  <c r="CA45" i="2"/>
  <c r="CC45" i="2"/>
  <c r="CA46" i="2"/>
  <c r="CC46" i="2"/>
  <c r="CA47" i="2"/>
  <c r="CC47" i="2"/>
  <c r="CA48" i="2"/>
  <c r="CC48" i="2"/>
  <c r="CA49" i="2"/>
  <c r="CC49" i="2"/>
  <c r="CA50" i="2"/>
  <c r="CC50" i="2"/>
  <c r="CA51" i="2"/>
  <c r="CC51" i="2"/>
  <c r="CA12" i="2"/>
  <c r="CC12" i="2"/>
  <c r="BS13" i="2"/>
  <c r="BS14" i="2"/>
  <c r="BS15" i="2"/>
  <c r="BS16" i="2"/>
  <c r="BS17" i="2"/>
  <c r="BS18" i="2"/>
  <c r="BS19" i="2"/>
  <c r="BS20" i="2"/>
  <c r="BS21" i="2"/>
  <c r="BS22" i="2"/>
  <c r="BS23" i="2"/>
  <c r="BS24" i="2"/>
  <c r="BS25" i="2"/>
  <c r="BS26" i="2"/>
  <c r="BS27" i="2"/>
  <c r="BS28" i="2"/>
  <c r="BS29" i="2"/>
  <c r="BS30" i="2"/>
  <c r="BS31" i="2"/>
  <c r="BS32" i="2"/>
  <c r="BS33" i="2"/>
  <c r="BS34" i="2"/>
  <c r="BS35" i="2"/>
  <c r="BS36" i="2"/>
  <c r="BS37" i="2"/>
  <c r="BS38" i="2"/>
  <c r="BS39" i="2"/>
  <c r="BS40" i="2"/>
  <c r="BS41" i="2"/>
  <c r="BS42" i="2"/>
  <c r="BS43" i="2"/>
  <c r="BS44" i="2"/>
  <c r="BS45" i="2"/>
  <c r="BS46" i="2"/>
  <c r="BS47" i="2"/>
  <c r="BS48" i="2"/>
  <c r="BS49" i="2"/>
  <c r="BS50" i="2"/>
  <c r="BS51" i="2"/>
  <c r="BS12" i="2"/>
  <c r="BM13" i="2"/>
  <c r="BO13" i="2"/>
  <c r="BM14" i="2"/>
  <c r="BO14" i="2"/>
  <c r="BM15" i="2"/>
  <c r="BO15" i="2"/>
  <c r="BM16" i="2"/>
  <c r="BO16" i="2"/>
  <c r="BM17" i="2"/>
  <c r="BO17" i="2"/>
  <c r="BM18" i="2"/>
  <c r="BO18" i="2"/>
  <c r="BM19" i="2"/>
  <c r="BO19" i="2"/>
  <c r="BM20" i="2"/>
  <c r="BO20" i="2"/>
  <c r="BM21" i="2"/>
  <c r="BO21" i="2"/>
  <c r="BM22" i="2"/>
  <c r="BO22" i="2"/>
  <c r="BM23" i="2"/>
  <c r="BO23" i="2"/>
  <c r="BM24" i="2"/>
  <c r="BO24" i="2"/>
  <c r="BM25" i="2"/>
  <c r="BO25" i="2"/>
  <c r="BM26" i="2"/>
  <c r="BO26" i="2"/>
  <c r="BM27" i="2"/>
  <c r="BO27" i="2"/>
  <c r="BM28" i="2"/>
  <c r="BO28" i="2"/>
  <c r="BM29" i="2"/>
  <c r="BO29" i="2"/>
  <c r="BM30" i="2"/>
  <c r="BO30" i="2"/>
  <c r="BM31" i="2"/>
  <c r="BO31" i="2"/>
  <c r="BM32" i="2"/>
  <c r="BO32" i="2"/>
  <c r="BM33" i="2"/>
  <c r="BO33" i="2"/>
  <c r="BM34" i="2"/>
  <c r="BO34" i="2"/>
  <c r="BM35" i="2"/>
  <c r="BO35" i="2"/>
  <c r="BM36" i="2"/>
  <c r="BO36" i="2"/>
  <c r="BM37" i="2"/>
  <c r="BO37" i="2"/>
  <c r="BM38" i="2"/>
  <c r="BO38" i="2"/>
  <c r="BM39" i="2"/>
  <c r="BO39" i="2"/>
  <c r="BI39" i="2"/>
  <c r="BP39" i="2"/>
  <c r="BM40" i="2"/>
  <c r="BO40" i="2"/>
  <c r="BM41" i="2"/>
  <c r="BO41" i="2"/>
  <c r="BM42" i="2"/>
  <c r="BO42" i="2"/>
  <c r="BM43" i="2"/>
  <c r="BO43" i="2"/>
  <c r="BM44" i="2"/>
  <c r="BO44" i="2"/>
  <c r="BM45" i="2"/>
  <c r="BO45" i="2"/>
  <c r="BM46" i="2"/>
  <c r="BO46" i="2"/>
  <c r="BM47" i="2"/>
  <c r="BO47" i="2"/>
  <c r="BM48" i="2"/>
  <c r="BO48" i="2"/>
  <c r="BI48" i="2"/>
  <c r="BP48" i="2"/>
  <c r="BM49" i="2"/>
  <c r="BO49" i="2"/>
  <c r="BM50" i="2"/>
  <c r="BO50" i="2"/>
  <c r="BM51" i="2"/>
  <c r="BO51" i="2"/>
  <c r="BI51" i="2"/>
  <c r="BP51" i="2"/>
  <c r="BM12" i="2"/>
  <c r="BO12" i="2"/>
  <c r="BI12" i="2"/>
  <c r="BP12" i="2"/>
  <c r="CK13" i="2"/>
  <c r="CK14" i="2"/>
  <c r="CV14" i="2"/>
  <c r="CK15" i="2"/>
  <c r="CK16" i="2"/>
  <c r="CK17" i="2"/>
  <c r="CK18" i="2"/>
  <c r="CV18" i="2"/>
  <c r="CK19" i="2"/>
  <c r="CK20" i="2"/>
  <c r="CV20" i="2"/>
  <c r="CK21" i="2"/>
  <c r="CK22" i="2"/>
  <c r="CK23" i="2"/>
  <c r="CR23" i="2"/>
  <c r="CK24" i="2"/>
  <c r="CR24" i="2"/>
  <c r="CK25" i="2"/>
  <c r="CK26" i="2"/>
  <c r="CK27" i="2"/>
  <c r="CK28" i="2"/>
  <c r="CV28" i="2"/>
  <c r="CK29" i="2"/>
  <c r="CV29" i="2"/>
  <c r="CK30" i="2"/>
  <c r="CV30" i="2"/>
  <c r="CK31" i="2"/>
  <c r="CV31" i="2"/>
  <c r="CK32" i="2"/>
  <c r="CR32" i="2"/>
  <c r="CK33" i="2"/>
  <c r="CK34" i="2"/>
  <c r="CV34" i="2"/>
  <c r="CK35" i="2"/>
  <c r="CK36" i="2"/>
  <c r="CV36" i="2"/>
  <c r="CK37" i="2"/>
  <c r="CK38" i="2"/>
  <c r="CV38" i="2"/>
  <c r="CK39" i="2"/>
  <c r="CK40" i="2"/>
  <c r="CK41" i="2"/>
  <c r="CK42" i="2"/>
  <c r="CK43" i="2"/>
  <c r="CK44" i="2"/>
  <c r="CV44" i="2"/>
  <c r="CK45" i="2"/>
  <c r="CV45" i="2"/>
  <c r="CK46" i="2"/>
  <c r="CV46" i="2"/>
  <c r="CK47" i="2"/>
  <c r="CK48" i="2"/>
  <c r="CV48" i="2"/>
  <c r="CK49" i="2"/>
  <c r="CK50" i="2"/>
  <c r="CV50" i="2"/>
  <c r="CK51" i="2"/>
  <c r="CV51" i="2"/>
  <c r="CK12" i="2"/>
  <c r="CV12" i="2"/>
  <c r="BW13" i="2"/>
  <c r="BW14" i="2"/>
  <c r="CH14" i="2"/>
  <c r="BW15" i="2"/>
  <c r="CH15" i="2"/>
  <c r="BW16" i="2"/>
  <c r="BW17" i="2"/>
  <c r="BW18" i="2"/>
  <c r="CH18" i="2"/>
  <c r="BW19" i="2"/>
  <c r="CH19" i="2"/>
  <c r="BW20" i="2"/>
  <c r="CH20" i="2"/>
  <c r="BW21" i="2"/>
  <c r="CH21" i="2"/>
  <c r="BW22" i="2"/>
  <c r="CH22" i="2"/>
  <c r="BW23" i="2"/>
  <c r="BW24" i="2"/>
  <c r="CH24" i="2"/>
  <c r="CD24" i="2"/>
  <c r="BW25" i="2"/>
  <c r="BW26" i="2"/>
  <c r="CH26" i="2"/>
  <c r="BW27" i="2"/>
  <c r="CH27" i="2"/>
  <c r="BW28" i="2"/>
  <c r="CH28" i="2"/>
  <c r="BW29" i="2"/>
  <c r="BW30" i="2"/>
  <c r="CH30" i="2"/>
  <c r="BW31" i="2"/>
  <c r="CH31" i="2"/>
  <c r="BW32" i="2"/>
  <c r="CD32" i="2"/>
  <c r="BW33" i="2"/>
  <c r="BW34" i="2"/>
  <c r="CH34" i="2"/>
  <c r="BW35" i="2"/>
  <c r="CH35" i="2"/>
  <c r="BW36" i="2"/>
  <c r="CH36" i="2"/>
  <c r="BW37" i="2"/>
  <c r="CH37" i="2"/>
  <c r="BW38" i="2"/>
  <c r="CH38" i="2"/>
  <c r="BW39" i="2"/>
  <c r="CH39" i="2"/>
  <c r="BW40" i="2"/>
  <c r="CH40" i="2"/>
  <c r="BW41" i="2"/>
  <c r="BW42" i="2"/>
  <c r="CH42" i="2"/>
  <c r="BW43" i="2"/>
  <c r="BW44" i="2"/>
  <c r="CH44" i="2"/>
  <c r="BW45" i="2"/>
  <c r="BW46" i="2"/>
  <c r="CH46" i="2"/>
  <c r="BW47" i="2"/>
  <c r="CH47" i="2"/>
  <c r="BW48" i="2"/>
  <c r="BW49" i="2"/>
  <c r="BW50" i="2"/>
  <c r="CH50" i="2"/>
  <c r="BW51" i="2"/>
  <c r="CH51" i="2"/>
  <c r="BW12" i="2"/>
  <c r="CH12" i="2"/>
  <c r="BI13" i="2"/>
  <c r="BT13" i="2"/>
  <c r="BI14" i="2"/>
  <c r="BT14" i="2"/>
  <c r="BI15" i="2"/>
  <c r="BT15" i="2"/>
  <c r="BI16" i="2"/>
  <c r="BT16" i="2"/>
  <c r="BI17" i="2"/>
  <c r="BI18" i="2"/>
  <c r="BT18" i="2"/>
  <c r="BI19" i="2"/>
  <c r="BT19" i="2"/>
  <c r="BI20" i="2"/>
  <c r="BP20" i="2"/>
  <c r="BI21" i="2"/>
  <c r="BI22" i="2"/>
  <c r="BT22" i="2"/>
  <c r="BI23" i="2"/>
  <c r="BT23" i="2"/>
  <c r="BI24" i="2"/>
  <c r="BI25" i="2"/>
  <c r="BI26" i="2"/>
  <c r="BT26" i="2"/>
  <c r="BI27" i="2"/>
  <c r="BT27" i="2"/>
  <c r="BI28" i="2"/>
  <c r="BT28" i="2"/>
  <c r="BI29" i="2"/>
  <c r="BT29" i="2"/>
  <c r="BI30" i="2"/>
  <c r="BT30" i="2"/>
  <c r="BI31" i="2"/>
  <c r="BI32" i="2"/>
  <c r="BT32" i="2"/>
  <c r="BI33" i="2"/>
  <c r="BI34" i="2"/>
  <c r="BT34" i="2"/>
  <c r="BI35" i="2"/>
  <c r="BT35" i="2"/>
  <c r="BI36" i="2"/>
  <c r="BI37" i="2"/>
  <c r="BI38" i="2"/>
  <c r="BT38" i="2"/>
  <c r="BT39" i="2"/>
  <c r="BI40" i="2"/>
  <c r="BI41" i="2"/>
  <c r="BI42" i="2"/>
  <c r="BT42" i="2"/>
  <c r="BI43" i="2"/>
  <c r="BP43" i="2"/>
  <c r="BI44" i="2"/>
  <c r="BT44" i="2"/>
  <c r="BI45" i="2"/>
  <c r="BT45" i="2"/>
  <c r="BI46" i="2"/>
  <c r="BT46" i="2"/>
  <c r="BI47" i="2"/>
  <c r="BT47" i="2"/>
  <c r="BT48" i="2"/>
  <c r="BI49" i="2"/>
  <c r="BI50" i="2"/>
  <c r="BT50" i="2"/>
  <c r="BT51" i="2"/>
  <c r="BE12" i="2"/>
  <c r="BE13" i="2"/>
  <c r="BE14" i="2"/>
  <c r="BE15" i="2"/>
  <c r="BE16" i="2"/>
  <c r="BE17" i="2"/>
  <c r="BE18" i="2"/>
  <c r="BE19" i="2"/>
  <c r="BE20" i="2"/>
  <c r="BE21" i="2"/>
  <c r="BE22" i="2"/>
  <c r="BE23" i="2"/>
  <c r="BE24" i="2"/>
  <c r="BE25" i="2"/>
  <c r="BE26" i="2"/>
  <c r="BE27" i="2"/>
  <c r="BE28" i="2"/>
  <c r="BE29" i="2"/>
  <c r="BE30" i="2"/>
  <c r="BE31" i="2"/>
  <c r="BE32" i="2"/>
  <c r="BE33" i="2"/>
  <c r="BE34" i="2"/>
  <c r="BE35" i="2"/>
  <c r="BE36" i="2"/>
  <c r="BE37" i="2"/>
  <c r="BE38" i="2"/>
  <c r="BE39" i="2"/>
  <c r="BE40" i="2"/>
  <c r="BE41" i="2"/>
  <c r="BE42" i="2"/>
  <c r="BE43" i="2"/>
  <c r="BE44" i="2"/>
  <c r="BE45" i="2"/>
  <c r="BE46" i="2"/>
  <c r="BE47" i="2"/>
  <c r="BE48" i="2"/>
  <c r="BE49" i="2"/>
  <c r="BE50" i="2"/>
  <c r="BE51" i="2"/>
  <c r="AM12" i="2"/>
  <c r="AM13" i="2"/>
  <c r="AM14" i="2"/>
  <c r="AM15" i="2"/>
  <c r="AM16" i="2"/>
  <c r="AM17" i="2"/>
  <c r="AM18" i="2"/>
  <c r="AM19" i="2"/>
  <c r="AM20" i="2"/>
  <c r="AM21" i="2"/>
  <c r="AM22" i="2"/>
  <c r="AM23" i="2"/>
  <c r="AM24" i="2"/>
  <c r="AM25" i="2"/>
  <c r="AM26" i="2"/>
  <c r="AM27" i="2"/>
  <c r="AM28" i="2"/>
  <c r="AM29" i="2"/>
  <c r="AM30" i="2"/>
  <c r="AM31" i="2"/>
  <c r="AM32" i="2"/>
  <c r="AM33" i="2"/>
  <c r="AM34" i="2"/>
  <c r="AM35" i="2"/>
  <c r="AM36" i="2"/>
  <c r="AM37" i="2"/>
  <c r="AM38" i="2"/>
  <c r="AM39" i="2"/>
  <c r="AM40" i="2"/>
  <c r="AM41" i="2"/>
  <c r="AM42" i="2"/>
  <c r="AM43" i="2"/>
  <c r="AM44" i="2"/>
  <c r="AM45" i="2"/>
  <c r="AM46" i="2"/>
  <c r="AM47" i="2"/>
  <c r="AM48" i="2"/>
  <c r="AM49" i="2"/>
  <c r="AM50" i="2"/>
  <c r="AM5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AY12" i="2"/>
  <c r="BA12" i="2"/>
  <c r="AY13" i="2"/>
  <c r="BA13" i="2"/>
  <c r="AT13" i="2"/>
  <c r="BB13" i="2"/>
  <c r="AY14" i="2"/>
  <c r="BA14" i="2"/>
  <c r="AT14" i="2"/>
  <c r="BB14" i="2"/>
  <c r="AY15" i="2"/>
  <c r="BA15" i="2"/>
  <c r="AY16" i="2"/>
  <c r="BA16" i="2"/>
  <c r="AY17" i="2"/>
  <c r="BA17" i="2"/>
  <c r="AY18" i="2"/>
  <c r="BA18" i="2"/>
  <c r="AY19" i="2"/>
  <c r="BA19" i="2"/>
  <c r="AY20" i="2"/>
  <c r="BA20" i="2"/>
  <c r="AY21" i="2"/>
  <c r="BA21" i="2"/>
  <c r="AY22" i="2"/>
  <c r="BA22" i="2"/>
  <c r="AT22" i="2"/>
  <c r="BB22" i="2"/>
  <c r="AY23" i="2"/>
  <c r="BA23" i="2"/>
  <c r="AY24" i="2"/>
  <c r="BA24" i="2"/>
  <c r="AY25" i="2"/>
  <c r="BA25" i="2"/>
  <c r="AY26" i="2"/>
  <c r="BA26" i="2"/>
  <c r="AY27" i="2"/>
  <c r="BA27" i="2"/>
  <c r="AY28" i="2"/>
  <c r="BA28" i="2"/>
  <c r="AY29" i="2"/>
  <c r="BA29" i="2"/>
  <c r="AY30" i="2"/>
  <c r="BA30" i="2"/>
  <c r="AY31" i="2"/>
  <c r="BA31" i="2"/>
  <c r="AY32" i="2"/>
  <c r="BA32" i="2"/>
  <c r="AY33" i="2"/>
  <c r="BA33" i="2"/>
  <c r="AY34" i="2"/>
  <c r="BA34" i="2"/>
  <c r="AY35" i="2"/>
  <c r="BA35" i="2"/>
  <c r="AY36" i="2"/>
  <c r="BA36" i="2"/>
  <c r="AY37" i="2"/>
  <c r="BA37" i="2"/>
  <c r="AY38" i="2"/>
  <c r="BA38" i="2"/>
  <c r="AY39" i="2"/>
  <c r="BA39" i="2"/>
  <c r="AY40" i="2"/>
  <c r="BA40" i="2"/>
  <c r="AY41" i="2"/>
  <c r="BA41" i="2"/>
  <c r="AY42" i="2"/>
  <c r="BA42" i="2"/>
  <c r="AY43" i="2"/>
  <c r="BA43" i="2"/>
  <c r="AY44" i="2"/>
  <c r="BA44" i="2"/>
  <c r="AY45" i="2"/>
  <c r="BA45" i="2"/>
  <c r="AY46" i="2"/>
  <c r="BA46" i="2"/>
  <c r="AY47" i="2"/>
  <c r="BA47" i="2"/>
  <c r="AY48" i="2"/>
  <c r="BA48" i="2"/>
  <c r="AY49" i="2"/>
  <c r="BA49" i="2"/>
  <c r="AY50" i="2"/>
  <c r="BA50" i="2"/>
  <c r="AY51" i="2"/>
  <c r="BA51" i="2"/>
  <c r="AE12" i="2"/>
  <c r="AG12" i="2"/>
  <c r="AE13" i="2"/>
  <c r="AG13" i="2"/>
  <c r="AE14" i="2"/>
  <c r="AG14" i="2"/>
  <c r="AE15" i="2"/>
  <c r="AG15" i="2"/>
  <c r="AE16" i="2"/>
  <c r="AG16" i="2"/>
  <c r="AE17" i="2"/>
  <c r="AG17" i="2"/>
  <c r="AE18" i="2"/>
  <c r="AG18" i="2"/>
  <c r="AE19" i="2"/>
  <c r="AG19" i="2"/>
  <c r="AE20" i="2"/>
  <c r="AG20" i="2"/>
  <c r="AE21" i="2"/>
  <c r="AG21" i="2"/>
  <c r="AE22" i="2"/>
  <c r="AG22" i="2"/>
  <c r="AE23" i="2"/>
  <c r="AG23" i="2"/>
  <c r="AE24" i="2"/>
  <c r="AG24" i="2"/>
  <c r="AE25" i="2"/>
  <c r="AG25" i="2"/>
  <c r="AE26" i="2"/>
  <c r="AG26" i="2"/>
  <c r="AE27" i="2"/>
  <c r="AG27" i="2"/>
  <c r="AE28" i="2"/>
  <c r="AG28" i="2"/>
  <c r="AE29" i="2"/>
  <c r="AG29" i="2"/>
  <c r="AE30" i="2"/>
  <c r="AG30" i="2"/>
  <c r="AE31" i="2"/>
  <c r="AG31" i="2"/>
  <c r="AE32" i="2"/>
  <c r="AG32" i="2"/>
  <c r="AE33" i="2"/>
  <c r="AG33" i="2"/>
  <c r="AE34" i="2"/>
  <c r="AG34" i="2"/>
  <c r="AE35" i="2"/>
  <c r="AG35" i="2"/>
  <c r="AE36" i="2"/>
  <c r="AG36" i="2"/>
  <c r="AE37" i="2"/>
  <c r="AG37" i="2"/>
  <c r="AE38" i="2"/>
  <c r="AG38" i="2"/>
  <c r="AE39" i="2"/>
  <c r="AG39" i="2"/>
  <c r="AE40" i="2"/>
  <c r="AG40" i="2"/>
  <c r="AE41" i="2"/>
  <c r="AG41" i="2"/>
  <c r="AE42" i="2"/>
  <c r="AG42" i="2"/>
  <c r="AE43" i="2"/>
  <c r="AG43" i="2"/>
  <c r="AE44" i="2"/>
  <c r="AG44" i="2"/>
  <c r="AE45" i="2"/>
  <c r="AG45" i="2"/>
  <c r="AE46" i="2"/>
  <c r="AG46" i="2"/>
  <c r="AE47" i="2"/>
  <c r="AG47" i="2"/>
  <c r="AE48" i="2"/>
  <c r="AG48" i="2"/>
  <c r="AE49" i="2"/>
  <c r="AG49" i="2"/>
  <c r="AE50" i="2"/>
  <c r="AG50" i="2"/>
  <c r="AE51" i="2"/>
  <c r="AG51" i="2"/>
  <c r="L12" i="2"/>
  <c r="N12" i="2"/>
  <c r="L13" i="2"/>
  <c r="N13" i="2"/>
  <c r="L14" i="2"/>
  <c r="N14" i="2"/>
  <c r="L15" i="2"/>
  <c r="N15" i="2"/>
  <c r="L16" i="2"/>
  <c r="N16" i="2"/>
  <c r="L17" i="2"/>
  <c r="N17" i="2"/>
  <c r="L18" i="2"/>
  <c r="N18" i="2"/>
  <c r="L19" i="2"/>
  <c r="N19" i="2"/>
  <c r="L20" i="2"/>
  <c r="N20" i="2"/>
  <c r="L21" i="2"/>
  <c r="N21" i="2"/>
  <c r="L22" i="2"/>
  <c r="N22" i="2"/>
  <c r="L23" i="2"/>
  <c r="N23" i="2"/>
  <c r="L24" i="2"/>
  <c r="N24" i="2"/>
  <c r="L25" i="2"/>
  <c r="N25" i="2"/>
  <c r="L26" i="2"/>
  <c r="N26" i="2"/>
  <c r="L27" i="2"/>
  <c r="N27" i="2"/>
  <c r="L28" i="2"/>
  <c r="N28" i="2"/>
  <c r="L29" i="2"/>
  <c r="N29" i="2"/>
  <c r="L30" i="2"/>
  <c r="N30" i="2"/>
  <c r="L31" i="2"/>
  <c r="N31" i="2"/>
  <c r="L32" i="2"/>
  <c r="N32" i="2"/>
  <c r="L33" i="2"/>
  <c r="N33" i="2"/>
  <c r="L34" i="2"/>
  <c r="N34" i="2"/>
  <c r="L35" i="2"/>
  <c r="N35" i="2"/>
  <c r="L36" i="2"/>
  <c r="N36" i="2"/>
  <c r="L37" i="2"/>
  <c r="N37" i="2"/>
  <c r="L38" i="2"/>
  <c r="N38" i="2"/>
  <c r="L39" i="2"/>
  <c r="N39" i="2"/>
  <c r="L40" i="2"/>
  <c r="N40" i="2"/>
  <c r="L41" i="2"/>
  <c r="N41" i="2"/>
  <c r="L42" i="2"/>
  <c r="N42" i="2"/>
  <c r="L43" i="2"/>
  <c r="N43" i="2"/>
  <c r="L44" i="2"/>
  <c r="N44" i="2"/>
  <c r="L45" i="2"/>
  <c r="N45" i="2"/>
  <c r="L46" i="2"/>
  <c r="N46" i="2"/>
  <c r="L47" i="2"/>
  <c r="N47" i="2"/>
  <c r="L48" i="2"/>
  <c r="N48" i="2"/>
  <c r="L49" i="2"/>
  <c r="N49" i="2"/>
  <c r="L50" i="2"/>
  <c r="N50" i="2"/>
  <c r="L51" i="2"/>
  <c r="N51" i="2"/>
  <c r="AT12" i="2"/>
  <c r="BF13" i="2"/>
  <c r="AT15" i="2"/>
  <c r="AT16" i="2"/>
  <c r="AT17" i="2"/>
  <c r="BF17" i="2"/>
  <c r="AT18" i="2"/>
  <c r="BF18" i="2"/>
  <c r="AT19" i="2"/>
  <c r="AT20" i="2"/>
  <c r="AT21" i="2"/>
  <c r="AT23" i="2"/>
  <c r="AT24" i="2"/>
  <c r="AT25" i="2"/>
  <c r="BF25" i="2"/>
  <c r="AT26" i="2"/>
  <c r="AT27" i="2"/>
  <c r="BF27" i="2"/>
  <c r="AT28" i="2"/>
  <c r="AT29" i="2"/>
  <c r="AT30" i="2"/>
  <c r="BF30" i="2"/>
  <c r="AT31" i="2"/>
  <c r="AT32" i="2"/>
  <c r="AT33" i="2"/>
  <c r="AT34" i="2"/>
  <c r="AT35" i="2"/>
  <c r="BF35" i="2"/>
  <c r="AT36" i="2"/>
  <c r="AT37" i="2"/>
  <c r="AT38" i="2"/>
  <c r="AT39" i="2"/>
  <c r="AT40" i="2"/>
  <c r="AT41" i="2"/>
  <c r="AT42" i="2"/>
  <c r="AT43" i="2"/>
  <c r="AT44" i="2"/>
  <c r="AT45" i="2"/>
  <c r="BF45" i="2"/>
  <c r="AT46" i="2"/>
  <c r="AT47" i="2"/>
  <c r="AT48" i="2"/>
  <c r="AT49" i="2"/>
  <c r="BF49" i="2"/>
  <c r="AT50" i="2"/>
  <c r="BF50" i="2"/>
  <c r="AT51" i="2"/>
  <c r="Y12" i="2"/>
  <c r="Y13" i="2"/>
  <c r="Y14" i="2"/>
  <c r="AN14" i="2"/>
  <c r="Y15" i="2"/>
  <c r="AN15" i="2"/>
  <c r="Y16" i="2"/>
  <c r="Y17" i="2"/>
  <c r="AN17" i="2"/>
  <c r="Y18" i="2"/>
  <c r="AN18" i="2"/>
  <c r="Y19" i="2"/>
  <c r="Y20" i="2"/>
  <c r="Y21" i="2"/>
  <c r="AN21" i="2"/>
  <c r="Y22" i="2"/>
  <c r="AN22" i="2"/>
  <c r="Y23" i="2"/>
  <c r="Y24" i="2"/>
  <c r="Y25" i="2"/>
  <c r="Y26" i="2"/>
  <c r="AN26" i="2"/>
  <c r="Y27" i="2"/>
  <c r="AN27" i="2"/>
  <c r="Y28" i="2"/>
  <c r="AN28" i="2"/>
  <c r="Y29" i="2"/>
  <c r="Y30" i="2"/>
  <c r="AN30" i="2"/>
  <c r="Y31" i="2"/>
  <c r="Y32" i="2"/>
  <c r="Y33" i="2"/>
  <c r="Y34" i="2"/>
  <c r="AN34" i="2"/>
  <c r="Y35" i="2"/>
  <c r="Y36" i="2"/>
  <c r="AN36" i="2"/>
  <c r="Y37" i="2"/>
  <c r="AN37" i="2"/>
  <c r="Y38" i="2"/>
  <c r="AN38" i="2"/>
  <c r="Y39" i="2"/>
  <c r="Y40" i="2"/>
  <c r="AN40" i="2"/>
  <c r="Y41" i="2"/>
  <c r="AN41" i="2"/>
  <c r="Y42" i="2"/>
  <c r="AN42" i="2"/>
  <c r="Y43" i="2"/>
  <c r="Y44" i="2"/>
  <c r="Y45" i="2"/>
  <c r="AN45" i="2"/>
  <c r="Y46" i="2"/>
  <c r="AN46" i="2"/>
  <c r="Y47" i="2"/>
  <c r="Y48" i="2"/>
  <c r="Y49" i="2"/>
  <c r="AN49" i="2"/>
  <c r="Y50" i="2"/>
  <c r="AN50" i="2"/>
  <c r="Y51" i="2"/>
  <c r="AN51" i="2"/>
  <c r="G12" i="2"/>
  <c r="S12" i="2"/>
  <c r="G13" i="2"/>
  <c r="S13" i="2"/>
  <c r="G14" i="2"/>
  <c r="S14" i="2"/>
  <c r="G15" i="2"/>
  <c r="G16" i="2"/>
  <c r="G17" i="2"/>
  <c r="S17" i="2"/>
  <c r="G18" i="2"/>
  <c r="G19" i="2"/>
  <c r="S19" i="2"/>
  <c r="G20" i="2"/>
  <c r="S20" i="2"/>
  <c r="G21" i="2"/>
  <c r="S21" i="2"/>
  <c r="G22" i="2"/>
  <c r="S22" i="2"/>
  <c r="G23" i="2"/>
  <c r="G24" i="2"/>
  <c r="S24" i="2"/>
  <c r="G25" i="2"/>
  <c r="S25" i="2"/>
  <c r="G26" i="2"/>
  <c r="S26" i="2"/>
  <c r="G27" i="2"/>
  <c r="S27" i="2"/>
  <c r="G28" i="2"/>
  <c r="S28" i="2"/>
  <c r="G29" i="2"/>
  <c r="G30" i="2"/>
  <c r="S30" i="2"/>
  <c r="G31" i="2"/>
  <c r="S31" i="2"/>
  <c r="G32" i="2"/>
  <c r="G33" i="2"/>
  <c r="S33" i="2"/>
  <c r="G34" i="2"/>
  <c r="G35" i="2"/>
  <c r="G36" i="2"/>
  <c r="S36" i="2"/>
  <c r="G37" i="2"/>
  <c r="G38" i="2"/>
  <c r="G39" i="2"/>
  <c r="S39" i="2"/>
  <c r="G40" i="2"/>
  <c r="G41" i="2"/>
  <c r="S41" i="2"/>
  <c r="G42" i="2"/>
  <c r="S42" i="2"/>
  <c r="G43" i="2"/>
  <c r="G44" i="2"/>
  <c r="S44" i="2"/>
  <c r="G45" i="2"/>
  <c r="S45" i="2"/>
  <c r="G46" i="2"/>
  <c r="G47" i="2"/>
  <c r="S47" i="2"/>
  <c r="G48" i="2"/>
  <c r="G49" i="2"/>
  <c r="S49" i="2"/>
  <c r="G50" i="2"/>
  <c r="S50" i="2"/>
  <c r="G51" i="2"/>
  <c r="O35" i="2"/>
  <c r="AH39" i="2"/>
  <c r="AH42" i="2"/>
  <c r="BB44" i="2"/>
  <c r="BB20" i="2"/>
  <c r="BB12" i="2"/>
  <c r="BF51" i="2"/>
  <c r="BF41" i="2"/>
  <c r="BF29" i="2"/>
  <c r="BF19" i="2"/>
  <c r="S46" i="2"/>
  <c r="S38" i="2"/>
  <c r="S34" i="2"/>
  <c r="AN39" i="2"/>
  <c r="AN33" i="2"/>
  <c r="AN29" i="2"/>
  <c r="BF48" i="2"/>
  <c r="BF46" i="2"/>
  <c r="BF42" i="2"/>
  <c r="BF38" i="2"/>
  <c r="BF34" i="2"/>
  <c r="BF32" i="2"/>
  <c r="BF26" i="2"/>
  <c r="BF24" i="2"/>
  <c r="BF22" i="2"/>
  <c r="BF16" i="2"/>
  <c r="BF14" i="2"/>
  <c r="AH12" i="2"/>
  <c r="O17" i="2"/>
  <c r="AN35" i="2"/>
  <c r="BP40" i="2"/>
  <c r="BP24" i="2"/>
  <c r="BT12" i="2"/>
  <c r="BT20" i="2"/>
  <c r="CH32" i="2"/>
  <c r="CV24" i="2"/>
  <c r="DJ49" i="2"/>
  <c r="DJ45" i="2"/>
  <c r="DJ41" i="2"/>
  <c r="DJ37" i="2"/>
  <c r="DJ33" i="2"/>
  <c r="DJ29" i="2"/>
  <c r="DJ25" i="2"/>
  <c r="S37" i="2"/>
  <c r="O40" i="2"/>
  <c r="O15" i="2"/>
  <c r="AN48" i="2"/>
  <c r="AN32" i="2"/>
  <c r="AN24" i="2"/>
  <c r="BP45" i="2"/>
  <c r="BP26" i="2"/>
  <c r="BP13" i="2"/>
  <c r="BT21" i="2"/>
  <c r="CD46" i="2"/>
  <c r="CD33" i="2"/>
  <c r="CD30" i="2"/>
  <c r="CD17" i="2"/>
  <c r="CD14" i="2"/>
  <c r="CH45" i="2"/>
  <c r="CH13" i="2"/>
  <c r="CR50" i="2"/>
  <c r="CR37" i="2"/>
  <c r="CR34" i="2"/>
  <c r="CR21" i="2"/>
  <c r="CR18" i="2"/>
  <c r="CV37" i="2"/>
  <c r="DJ50" i="2"/>
  <c r="DJ46" i="2"/>
  <c r="DJ42" i="2"/>
  <c r="DJ38" i="2"/>
  <c r="DJ34" i="2"/>
  <c r="DJ30" i="2"/>
  <c r="DJ26" i="2"/>
  <c r="DJ22" i="2"/>
  <c r="DJ18" i="2"/>
  <c r="DJ14" i="2"/>
  <c r="DX51" i="2"/>
  <c r="DX47" i="2"/>
  <c r="DX43" i="2"/>
  <c r="DX39" i="2"/>
  <c r="DX35" i="2"/>
  <c r="DX31" i="2"/>
  <c r="DX27" i="2"/>
  <c r="DX23" i="2"/>
  <c r="DX19" i="2"/>
  <c r="DX15" i="2"/>
  <c r="DT12" i="2"/>
  <c r="DT48" i="2"/>
  <c r="DT44" i="2"/>
  <c r="DT40" i="2"/>
  <c r="DT36" i="2"/>
  <c r="DT32" i="2"/>
  <c r="DT28" i="2"/>
  <c r="DT24" i="2"/>
  <c r="DT20" i="2"/>
  <c r="DT16" i="2"/>
  <c r="AH41" i="2"/>
  <c r="AH35" i="2"/>
  <c r="S23" i="2"/>
  <c r="BB47" i="2"/>
  <c r="BB23" i="2"/>
  <c r="BB15" i="2"/>
  <c r="BP22" i="2"/>
  <c r="BT36" i="2"/>
  <c r="CD42" i="2"/>
  <c r="CD38" i="2"/>
  <c r="CD34" i="2"/>
  <c r="CD18" i="2"/>
  <c r="CH48" i="2"/>
  <c r="CH16" i="2"/>
  <c r="CR38" i="2"/>
  <c r="CR22" i="2"/>
  <c r="CV40" i="2"/>
  <c r="DJ51" i="2"/>
  <c r="DJ47" i="2"/>
  <c r="DJ43" i="2"/>
  <c r="DJ39" i="2"/>
  <c r="DJ35" i="2"/>
  <c r="DJ31" i="2"/>
  <c r="DJ27" i="2"/>
  <c r="DJ23" i="2"/>
  <c r="DJ19" i="2"/>
  <c r="DJ15" i="2"/>
  <c r="DT49" i="2"/>
  <c r="DT45" i="2"/>
  <c r="DT41" i="2"/>
  <c r="DT37" i="2"/>
  <c r="DT33" i="2"/>
  <c r="DT29" i="2"/>
  <c r="DT25" i="2"/>
  <c r="DT21" i="2"/>
  <c r="DT17" i="2"/>
  <c r="DT13" i="2"/>
  <c r="O16" i="2"/>
  <c r="AN47" i="2"/>
  <c r="O36" i="2"/>
  <c r="O27" i="2"/>
  <c r="O22" i="2"/>
  <c r="AH48" i="2"/>
  <c r="AH40" i="2"/>
  <c r="BB48" i="2"/>
  <c r="BB24" i="2"/>
  <c r="BB16" i="2"/>
  <c r="BP42" i="2"/>
  <c r="BP29" i="2"/>
  <c r="BT43" i="2"/>
  <c r="BT37" i="2"/>
  <c r="BT31" i="2"/>
  <c r="CD49" i="2"/>
  <c r="CD25" i="2"/>
  <c r="CD22" i="2"/>
  <c r="CH43" i="2"/>
  <c r="CH29" i="2"/>
  <c r="CH23" i="2"/>
  <c r="CR45" i="2"/>
  <c r="CR42" i="2"/>
  <c r="CR29" i="2"/>
  <c r="CR26" i="2"/>
  <c r="CR13" i="2"/>
  <c r="CV47" i="2"/>
  <c r="CV35" i="2"/>
  <c r="CV21" i="2"/>
  <c r="CV15" i="2"/>
  <c r="DJ12" i="2"/>
  <c r="DJ44" i="2"/>
  <c r="DJ36" i="2"/>
  <c r="DJ28" i="2"/>
  <c r="DJ16" i="2"/>
  <c r="DT50" i="2"/>
  <c r="DT46" i="2"/>
  <c r="DT42" i="2"/>
  <c r="DT38" i="2"/>
  <c r="DT34" i="2"/>
  <c r="DT30" i="2"/>
  <c r="DT26" i="2"/>
  <c r="DT22" i="2"/>
  <c r="DT18" i="2"/>
  <c r="DT14" i="2"/>
  <c r="AH34" i="2"/>
  <c r="DJ13" i="2"/>
  <c r="AN44" i="2"/>
  <c r="AN25" i="2"/>
  <c r="S32" i="2"/>
  <c r="S18" i="2"/>
  <c r="S16" i="2"/>
  <c r="BB51" i="2"/>
  <c r="BB19" i="2"/>
  <c r="S51" i="2"/>
  <c r="S43" i="2"/>
  <c r="S35" i="2"/>
  <c r="BF47" i="2"/>
  <c r="BF39" i="2"/>
  <c r="BF31" i="2"/>
  <c r="BF23" i="2"/>
  <c r="BP49" i="2"/>
  <c r="BP33" i="2"/>
  <c r="BP17" i="2"/>
  <c r="BT40" i="2"/>
  <c r="BT24" i="2"/>
  <c r="CD44" i="2"/>
  <c r="CD41" i="2"/>
  <c r="CH49" i="2"/>
  <c r="CH41" i="2"/>
  <c r="CH33" i="2"/>
  <c r="CH25" i="2"/>
  <c r="CH17" i="2"/>
  <c r="CV49" i="2"/>
  <c r="CV41" i="2"/>
  <c r="CV33" i="2"/>
  <c r="CV25" i="2"/>
  <c r="CV17" i="2"/>
  <c r="AH18" i="2"/>
  <c r="DJ21" i="2"/>
  <c r="DJ17" i="2"/>
  <c r="AH36" i="2"/>
  <c r="AH28" i="2"/>
  <c r="S48" i="2"/>
  <c r="S40" i="2"/>
  <c r="AN16" i="2"/>
  <c r="AN12" i="2"/>
  <c r="BF44" i="2"/>
  <c r="BF36" i="2"/>
  <c r="BF28" i="2"/>
  <c r="BF20" i="2"/>
  <c r="BF12" i="2"/>
  <c r="BP37" i="2"/>
  <c r="BP21" i="2"/>
  <c r="BT49" i="2"/>
  <c r="BT41" i="2"/>
  <c r="BT33" i="2"/>
  <c r="BT25" i="2"/>
  <c r="BT17" i="2"/>
  <c r="CD45" i="2"/>
  <c r="CD28" i="2"/>
  <c r="CD20" i="2"/>
  <c r="CR12" i="2"/>
  <c r="CR44" i="2"/>
  <c r="CR36" i="2"/>
  <c r="CR28" i="2"/>
  <c r="CR20" i="2"/>
  <c r="DX49" i="2"/>
  <c r="DX45" i="2"/>
  <c r="DX41" i="2"/>
  <c r="DX37" i="2"/>
  <c r="DX33" i="2"/>
  <c r="DX29" i="2"/>
  <c r="DX25" i="2"/>
  <c r="DX21" i="2"/>
  <c r="DX17" i="2"/>
  <c r="DX13" i="2"/>
  <c r="AN31" i="2"/>
  <c r="AN23" i="2"/>
  <c r="AN19" i="2"/>
  <c r="AN13" i="2"/>
  <c r="BF43" i="2"/>
  <c r="BF37" i="2"/>
  <c r="BF33" i="2"/>
  <c r="BF21" i="2"/>
  <c r="BF15" i="2"/>
  <c r="AN43" i="2"/>
  <c r="AN20" i="2"/>
  <c r="BF40" i="2"/>
  <c r="CV42" i="2"/>
  <c r="CV32" i="2"/>
  <c r="CV26" i="2"/>
  <c r="CV22" i="2"/>
  <c r="CV16" i="2"/>
  <c r="CV43" i="2"/>
  <c r="CV39" i="2"/>
  <c r="CV27" i="2"/>
  <c r="CV23" i="2"/>
  <c r="CV19" i="2"/>
  <c r="CV13" i="2"/>
  <c r="O45" i="2"/>
  <c r="O44" i="2"/>
  <c r="O41" i="2"/>
  <c r="O39" i="2"/>
  <c r="O34" i="2"/>
  <c r="O33" i="2"/>
  <c r="O30" i="2"/>
  <c r="O29" i="2"/>
  <c r="O25" i="2"/>
  <c r="O24" i="2"/>
  <c r="O20" i="2"/>
  <c r="O19" i="2"/>
  <c r="O12" i="2"/>
  <c r="AH51" i="2"/>
  <c r="AH45" i="2"/>
  <c r="AH44" i="2"/>
  <c r="AH37" i="2"/>
  <c r="AH33" i="2"/>
  <c r="AH30" i="2"/>
  <c r="AH29" i="2"/>
  <c r="AH27" i="2"/>
  <c r="AH26" i="2"/>
  <c r="AH23" i="2"/>
  <c r="AH22" i="2"/>
  <c r="AH19" i="2"/>
  <c r="AH17" i="2"/>
  <c r="AH14" i="2"/>
  <c r="AH13" i="2"/>
  <c r="BB46" i="2"/>
  <c r="BB45" i="2"/>
  <c r="BB43" i="2"/>
  <c r="BB42" i="2"/>
  <c r="BB39" i="2"/>
  <c r="BB38" i="2"/>
  <c r="BB35" i="2"/>
  <c r="BB34" i="2"/>
  <c r="BB31" i="2"/>
  <c r="BB30" i="2"/>
  <c r="BB27" i="2"/>
  <c r="BB26" i="2"/>
  <c r="BB21" i="2"/>
  <c r="BB18" i="2"/>
  <c r="S29" i="2"/>
  <c r="S15" i="2"/>
  <c r="O51" i="2"/>
  <c r="O49" i="2"/>
  <c r="O47" i="2"/>
  <c r="O46" i="2"/>
  <c r="O43" i="2"/>
  <c r="O42" i="2"/>
  <c r="O38" i="2"/>
  <c r="O37" i="2"/>
  <c r="O32" i="2"/>
  <c r="O31" i="2"/>
  <c r="O28" i="2"/>
  <c r="O26" i="2"/>
  <c r="O23" i="2"/>
  <c r="O21" i="2"/>
  <c r="O14" i="2"/>
  <c r="O13" i="2"/>
  <c r="AH50" i="2"/>
  <c r="AH49" i="2"/>
  <c r="AH47" i="2"/>
  <c r="AH46" i="2"/>
  <c r="AH43" i="2"/>
  <c r="AH38" i="2"/>
  <c r="AH32" i="2"/>
  <c r="AH31" i="2"/>
  <c r="AH25" i="2"/>
  <c r="AH24" i="2"/>
  <c r="AH21" i="2"/>
  <c r="AH20" i="2"/>
  <c r="AH16" i="2"/>
  <c r="AH15" i="2"/>
  <c r="BB50" i="2"/>
  <c r="BB49" i="2"/>
  <c r="BB41" i="2"/>
  <c r="BB40" i="2"/>
  <c r="BB37" i="2"/>
  <c r="BB36" i="2"/>
  <c r="BB33" i="2"/>
  <c r="BB32" i="2"/>
  <c r="BB29" i="2"/>
  <c r="BB28" i="2"/>
  <c r="BB25" i="2"/>
  <c r="BB17" i="2"/>
  <c r="BP50" i="2"/>
  <c r="BP47" i="2"/>
  <c r="BP41" i="2"/>
  <c r="BP38" i="2"/>
  <c r="BP36" i="2"/>
  <c r="BP30" i="2"/>
  <c r="BP28" i="2"/>
  <c r="BP18" i="2"/>
  <c r="BP16" i="2"/>
  <c r="CD50" i="2"/>
  <c r="CD48" i="2"/>
  <c r="CD40" i="2"/>
  <c r="CD39" i="2"/>
  <c r="CD37" i="2"/>
  <c r="CD36" i="2"/>
  <c r="CD26" i="2"/>
  <c r="CD23" i="2"/>
  <c r="CD21" i="2"/>
  <c r="CD19" i="2"/>
  <c r="CR47" i="2"/>
  <c r="CR46" i="2"/>
  <c r="CR40" i="2"/>
  <c r="CR39" i="2"/>
  <c r="CR35" i="2"/>
  <c r="CR33" i="2"/>
  <c r="CR31" i="2"/>
  <c r="CR30" i="2"/>
  <c r="BP44" i="2"/>
  <c r="BP35" i="2"/>
  <c r="BP34" i="2"/>
  <c r="BP32" i="2"/>
  <c r="BP31" i="2"/>
  <c r="BP27" i="2"/>
  <c r="BP25" i="2"/>
  <c r="BP23" i="2"/>
  <c r="BP19" i="2"/>
  <c r="BP15" i="2"/>
  <c r="BP14" i="2"/>
  <c r="CD12" i="2"/>
  <c r="CD51" i="2"/>
  <c r="CD47" i="2"/>
  <c r="CD43" i="2"/>
  <c r="CD35" i="2"/>
  <c r="CD31" i="2"/>
  <c r="CD29" i="2"/>
  <c r="CD27" i="2"/>
  <c r="CD16" i="2"/>
  <c r="CD15" i="2"/>
  <c r="CD13" i="2"/>
  <c r="CR51" i="2"/>
  <c r="CR49" i="2"/>
  <c r="CR48" i="2"/>
  <c r="CR43" i="2"/>
  <c r="CR41" i="2"/>
  <c r="CR27" i="2"/>
  <c r="CR25" i="2"/>
  <c r="CR16" i="2"/>
  <c r="CR15" i="2"/>
  <c r="CR19" i="2"/>
  <c r="CR17" i="2"/>
  <c r="CR14" i="2"/>
  <c r="O50" i="2"/>
  <c r="O48" i="2"/>
  <c r="O18" i="2"/>
  <c r="BP46" i="2"/>
</calcChain>
</file>

<file path=xl/comments1.xml><?xml version="1.0" encoding="utf-8"?>
<comments xmlns="http://schemas.openxmlformats.org/spreadsheetml/2006/main">
  <authors>
    <author>OECD.Stat</author>
  </authors>
  <commentList>
    <comment ref="T12" authorId="0">
      <text>
        <r>
          <rPr>
            <sz val="9"/>
            <color indexed="81"/>
            <rFont val="Tahoma"/>
            <family val="2"/>
          </rPr>
          <t>B: Break</t>
        </r>
      </text>
    </comment>
    <comment ref="DH12" authorId="0">
      <text>
        <r>
          <rPr>
            <sz val="9"/>
            <color indexed="81"/>
            <rFont val="Tahoma"/>
            <family val="2"/>
          </rPr>
          <t>E: Estimated value</t>
        </r>
      </text>
    </comment>
    <comment ref="DU12" authorId="0">
      <text>
        <r>
          <rPr>
            <sz val="9"/>
            <color indexed="81"/>
            <rFont val="Tahoma"/>
            <family val="2"/>
          </rPr>
          <t>E: Estimated value</t>
        </r>
      </text>
    </comment>
    <comment ref="DV12" authorId="0">
      <text>
        <r>
          <rPr>
            <sz val="9"/>
            <color indexed="81"/>
            <rFont val="Tahoma"/>
            <family val="2"/>
          </rPr>
          <t>E: Estimated value</t>
        </r>
      </text>
    </comment>
    <comment ref="DH13" authorId="0">
      <text>
        <r>
          <rPr>
            <sz val="9"/>
            <color indexed="81"/>
            <rFont val="Tahoma"/>
            <family val="2"/>
          </rPr>
          <t>E: Estimated value</t>
        </r>
      </text>
    </comment>
    <comment ref="DU13" authorId="0">
      <text>
        <r>
          <rPr>
            <sz val="9"/>
            <color indexed="81"/>
            <rFont val="Tahoma"/>
            <family val="2"/>
          </rPr>
          <t>E: Estimated value</t>
        </r>
      </text>
    </comment>
    <comment ref="DV13" authorId="0">
      <text>
        <r>
          <rPr>
            <sz val="9"/>
            <color indexed="81"/>
            <rFont val="Tahoma"/>
            <family val="2"/>
          </rPr>
          <t>E: Estimated value</t>
        </r>
      </text>
    </comment>
    <comment ref="DG14" authorId="0">
      <text>
        <r>
          <rPr>
            <sz val="9"/>
            <color indexed="81"/>
            <rFont val="Tahoma"/>
            <family val="2"/>
          </rPr>
          <t>E: Estimated value</t>
        </r>
      </text>
    </comment>
    <comment ref="DH14" authorId="0">
      <text>
        <r>
          <rPr>
            <sz val="9"/>
            <color indexed="81"/>
            <rFont val="Tahoma"/>
            <family val="2"/>
          </rPr>
          <t>E: Estimated value</t>
        </r>
      </text>
    </comment>
    <comment ref="DU14" authorId="0">
      <text>
        <r>
          <rPr>
            <sz val="9"/>
            <color indexed="81"/>
            <rFont val="Tahoma"/>
            <family val="2"/>
          </rPr>
          <t>E: Estimated value</t>
        </r>
      </text>
    </comment>
    <comment ref="DV14" authorId="0">
      <text>
        <r>
          <rPr>
            <sz val="9"/>
            <color indexed="81"/>
            <rFont val="Tahoma"/>
            <family val="2"/>
          </rPr>
          <t>E: Estimated value</t>
        </r>
      </text>
    </comment>
    <comment ref="DG15" authorId="0">
      <text>
        <r>
          <rPr>
            <sz val="9"/>
            <color indexed="81"/>
            <rFont val="Tahoma"/>
            <family val="2"/>
          </rPr>
          <t>E: Estimated value</t>
        </r>
      </text>
    </comment>
    <comment ref="DH15" authorId="0">
      <text>
        <r>
          <rPr>
            <sz val="9"/>
            <color indexed="81"/>
            <rFont val="Tahoma"/>
            <family val="2"/>
          </rPr>
          <t>E: Estimated value</t>
        </r>
      </text>
    </comment>
    <comment ref="DU15" authorId="0">
      <text>
        <r>
          <rPr>
            <sz val="9"/>
            <color indexed="81"/>
            <rFont val="Tahoma"/>
            <family val="2"/>
          </rPr>
          <t>E: Estimated value</t>
        </r>
      </text>
    </comment>
    <comment ref="DV15" authorId="0">
      <text>
        <r>
          <rPr>
            <sz val="9"/>
            <color indexed="81"/>
            <rFont val="Tahoma"/>
            <family val="2"/>
          </rPr>
          <t>E: Estimated value</t>
        </r>
      </text>
    </comment>
    <comment ref="DG16" authorId="0">
      <text>
        <r>
          <rPr>
            <sz val="9"/>
            <color indexed="81"/>
            <rFont val="Tahoma"/>
            <family val="2"/>
          </rPr>
          <t>E: Estimated value</t>
        </r>
      </text>
    </comment>
    <comment ref="DH16" authorId="0">
      <text>
        <r>
          <rPr>
            <sz val="9"/>
            <color indexed="81"/>
            <rFont val="Tahoma"/>
            <family val="2"/>
          </rPr>
          <t>E: Estimated value</t>
        </r>
      </text>
    </comment>
    <comment ref="DU16" authorId="0">
      <text>
        <r>
          <rPr>
            <sz val="9"/>
            <color indexed="81"/>
            <rFont val="Tahoma"/>
            <family val="2"/>
          </rPr>
          <t>E: Estimated value</t>
        </r>
      </text>
    </comment>
    <comment ref="DV16" authorId="0">
      <text>
        <r>
          <rPr>
            <sz val="9"/>
            <color indexed="81"/>
            <rFont val="Tahoma"/>
            <family val="2"/>
          </rPr>
          <t>E: Estimated value</t>
        </r>
      </text>
    </comment>
    <comment ref="CW17" authorId="0">
      <text>
        <r>
          <rPr>
            <sz val="9"/>
            <color indexed="81"/>
            <rFont val="Tahoma"/>
          </rPr>
          <t>B: Break</t>
        </r>
      </text>
    </comment>
    <comment ref="DG17" authorId="0">
      <text>
        <r>
          <rPr>
            <sz val="9"/>
            <color indexed="81"/>
            <rFont val="Tahoma"/>
            <family val="2"/>
          </rPr>
          <t>E: Estimated value</t>
        </r>
      </text>
    </comment>
    <comment ref="DH17" authorId="0">
      <text>
        <r>
          <rPr>
            <sz val="9"/>
            <color indexed="81"/>
            <rFont val="Tahoma"/>
            <family val="2"/>
          </rPr>
          <t>E: Estimated value</t>
        </r>
      </text>
    </comment>
    <comment ref="DU17" authorId="0">
      <text>
        <r>
          <rPr>
            <sz val="9"/>
            <color indexed="81"/>
            <rFont val="Tahoma"/>
            <family val="2"/>
          </rPr>
          <t>E: Estimated value</t>
        </r>
      </text>
    </comment>
    <comment ref="DV17" authorId="0">
      <text>
        <r>
          <rPr>
            <sz val="9"/>
            <color indexed="81"/>
            <rFont val="Tahoma"/>
            <family val="2"/>
          </rPr>
          <t>E: Estimated value</t>
        </r>
      </text>
    </comment>
    <comment ref="U18" authorId="0">
      <text>
        <r>
          <rPr>
            <sz val="9"/>
            <color indexed="81"/>
            <rFont val="Tahoma"/>
            <family val="2"/>
          </rPr>
          <t>B: Break</t>
        </r>
      </text>
    </comment>
    <comment ref="V18" authorId="0">
      <text>
        <r>
          <rPr>
            <sz val="9"/>
            <color indexed="81"/>
            <rFont val="Tahoma"/>
            <family val="2"/>
          </rPr>
          <t>B: Break</t>
        </r>
      </text>
    </comment>
    <comment ref="W18" authorId="0">
      <text>
        <r>
          <rPr>
            <sz val="9"/>
            <color indexed="81"/>
            <rFont val="Tahoma"/>
            <family val="2"/>
          </rPr>
          <t>B: Break</t>
        </r>
      </text>
    </comment>
    <comment ref="DG18" authorId="0">
      <text>
        <r>
          <rPr>
            <sz val="9"/>
            <color indexed="81"/>
            <rFont val="Tahoma"/>
            <family val="2"/>
          </rPr>
          <t>E: Estimated value</t>
        </r>
      </text>
    </comment>
    <comment ref="DH18" authorId="0">
      <text>
        <r>
          <rPr>
            <sz val="9"/>
            <color indexed="81"/>
            <rFont val="Tahoma"/>
            <family val="2"/>
          </rPr>
          <t>E: Estimated value</t>
        </r>
      </text>
    </comment>
    <comment ref="DU18" authorId="0">
      <text>
        <r>
          <rPr>
            <sz val="9"/>
            <color indexed="81"/>
            <rFont val="Tahoma"/>
            <family val="2"/>
          </rPr>
          <t>E: Estimated value</t>
        </r>
      </text>
    </comment>
    <comment ref="DV18" authorId="0">
      <text>
        <r>
          <rPr>
            <sz val="9"/>
            <color indexed="81"/>
            <rFont val="Tahoma"/>
            <family val="2"/>
          </rPr>
          <t>E: Estimated value</t>
        </r>
      </text>
    </comment>
    <comment ref="DG19" authorId="0">
      <text>
        <r>
          <rPr>
            <sz val="9"/>
            <color indexed="81"/>
            <rFont val="Tahoma"/>
            <family val="2"/>
          </rPr>
          <t>E: Estimated value</t>
        </r>
      </text>
    </comment>
    <comment ref="DH19" authorId="0">
      <text>
        <r>
          <rPr>
            <sz val="9"/>
            <color indexed="81"/>
            <rFont val="Tahoma"/>
            <family val="2"/>
          </rPr>
          <t>E: Estimated value</t>
        </r>
      </text>
    </comment>
    <comment ref="DU19" authorId="0">
      <text>
        <r>
          <rPr>
            <sz val="9"/>
            <color indexed="81"/>
            <rFont val="Tahoma"/>
            <family val="2"/>
          </rPr>
          <t>E: Estimated value</t>
        </r>
      </text>
    </comment>
    <comment ref="DV19" authorId="0">
      <text>
        <r>
          <rPr>
            <sz val="9"/>
            <color indexed="81"/>
            <rFont val="Tahoma"/>
            <family val="2"/>
          </rPr>
          <t>E: Estimated value</t>
        </r>
      </text>
    </comment>
    <comment ref="DG20" authorId="0">
      <text>
        <r>
          <rPr>
            <sz val="9"/>
            <color indexed="81"/>
            <rFont val="Tahoma"/>
            <family val="2"/>
          </rPr>
          <t>E: Estimated value</t>
        </r>
      </text>
    </comment>
    <comment ref="DH20" authorId="0">
      <text>
        <r>
          <rPr>
            <sz val="9"/>
            <color indexed="81"/>
            <rFont val="Tahoma"/>
            <family val="2"/>
          </rPr>
          <t>E: Estimated value</t>
        </r>
      </text>
    </comment>
    <comment ref="DU20" authorId="0">
      <text>
        <r>
          <rPr>
            <sz val="9"/>
            <color indexed="81"/>
            <rFont val="Tahoma"/>
            <family val="2"/>
          </rPr>
          <t>E: Estimated value</t>
        </r>
      </text>
    </comment>
    <comment ref="DV20" authorId="0">
      <text>
        <r>
          <rPr>
            <sz val="9"/>
            <color indexed="81"/>
            <rFont val="Tahoma"/>
            <family val="2"/>
          </rPr>
          <t>E: Estimated value</t>
        </r>
      </text>
    </comment>
    <comment ref="AO21" authorId="0">
      <text>
        <r>
          <rPr>
            <sz val="9"/>
            <color indexed="81"/>
            <rFont val="Tahoma"/>
            <family val="2"/>
          </rPr>
          <t>B: Break</t>
        </r>
      </text>
    </comment>
    <comment ref="DG21" authorId="0">
      <text>
        <r>
          <rPr>
            <sz val="9"/>
            <color indexed="81"/>
            <rFont val="Tahoma"/>
            <family val="2"/>
          </rPr>
          <t>E: Estimated value</t>
        </r>
      </text>
    </comment>
    <comment ref="DH21" authorId="0">
      <text>
        <r>
          <rPr>
            <sz val="9"/>
            <color indexed="81"/>
            <rFont val="Tahoma"/>
            <family val="2"/>
          </rPr>
          <t>E: Estimated value</t>
        </r>
      </text>
    </comment>
    <comment ref="DU21" authorId="0">
      <text>
        <r>
          <rPr>
            <sz val="9"/>
            <color indexed="81"/>
            <rFont val="Tahoma"/>
            <family val="2"/>
          </rPr>
          <t>E: Estimated value</t>
        </r>
      </text>
    </comment>
    <comment ref="DV21" authorId="0">
      <text>
        <r>
          <rPr>
            <sz val="9"/>
            <color indexed="81"/>
            <rFont val="Tahoma"/>
            <family val="2"/>
          </rPr>
          <t>E: Estimated value</t>
        </r>
      </text>
    </comment>
    <comment ref="DG22" authorId="0">
      <text>
        <r>
          <rPr>
            <sz val="9"/>
            <color indexed="81"/>
            <rFont val="Tahoma"/>
            <family val="2"/>
          </rPr>
          <t>E: Estimated value</t>
        </r>
      </text>
    </comment>
    <comment ref="DH22" authorId="0">
      <text>
        <r>
          <rPr>
            <sz val="9"/>
            <color indexed="81"/>
            <rFont val="Tahoma"/>
            <family val="2"/>
          </rPr>
          <t>E: Estimated value</t>
        </r>
      </text>
    </comment>
    <comment ref="DU22" authorId="0">
      <text>
        <r>
          <rPr>
            <sz val="9"/>
            <color indexed="81"/>
            <rFont val="Tahoma"/>
            <family val="2"/>
          </rPr>
          <t>E: Estimated value</t>
        </r>
      </text>
    </comment>
    <comment ref="DV22" authorId="0">
      <text>
        <r>
          <rPr>
            <sz val="9"/>
            <color indexed="81"/>
            <rFont val="Tahoma"/>
            <family val="2"/>
          </rPr>
          <t>E: Estimated value</t>
        </r>
      </text>
    </comment>
    <comment ref="DG23" authorId="0">
      <text>
        <r>
          <rPr>
            <sz val="9"/>
            <color indexed="81"/>
            <rFont val="Tahoma"/>
            <family val="2"/>
          </rPr>
          <t>E: Estimated value</t>
        </r>
      </text>
    </comment>
    <comment ref="DH23" authorId="0">
      <text>
        <r>
          <rPr>
            <sz val="9"/>
            <color indexed="81"/>
            <rFont val="Tahoma"/>
            <family val="2"/>
          </rPr>
          <t>E: Estimated value</t>
        </r>
      </text>
    </comment>
    <comment ref="DU23" authorId="0">
      <text>
        <r>
          <rPr>
            <sz val="9"/>
            <color indexed="81"/>
            <rFont val="Tahoma"/>
            <family val="2"/>
          </rPr>
          <t>E: Estimated value</t>
        </r>
      </text>
    </comment>
    <comment ref="DV23" authorId="0">
      <text>
        <r>
          <rPr>
            <sz val="9"/>
            <color indexed="81"/>
            <rFont val="Tahoma"/>
            <family val="2"/>
          </rPr>
          <t>E: Estimated value</t>
        </r>
      </text>
    </comment>
    <comment ref="DG24" authorId="0">
      <text>
        <r>
          <rPr>
            <sz val="9"/>
            <color indexed="81"/>
            <rFont val="Tahoma"/>
            <family val="2"/>
          </rPr>
          <t>E: Estimated value</t>
        </r>
      </text>
    </comment>
    <comment ref="DH24" authorId="0">
      <text>
        <r>
          <rPr>
            <sz val="9"/>
            <color indexed="81"/>
            <rFont val="Tahoma"/>
            <family val="2"/>
          </rPr>
          <t>E: Estimated value</t>
        </r>
      </text>
    </comment>
    <comment ref="DU24" authorId="0">
      <text>
        <r>
          <rPr>
            <sz val="9"/>
            <color indexed="81"/>
            <rFont val="Tahoma"/>
            <family val="2"/>
          </rPr>
          <t>E: Estimated value</t>
        </r>
      </text>
    </comment>
    <comment ref="DV24" authorId="0">
      <text>
        <r>
          <rPr>
            <sz val="9"/>
            <color indexed="81"/>
            <rFont val="Tahoma"/>
            <family val="2"/>
          </rPr>
          <t>E: Estimated value</t>
        </r>
      </text>
    </comment>
    <comment ref="B25" authorId="0">
      <text>
        <r>
          <rPr>
            <sz val="9"/>
            <color indexed="81"/>
            <rFont val="Tahoma"/>
            <family val="2"/>
          </rPr>
          <t>B: Break</t>
        </r>
      </text>
    </comment>
    <comment ref="C25" authorId="0">
      <text>
        <r>
          <rPr>
            <sz val="9"/>
            <color indexed="81"/>
            <rFont val="Tahoma"/>
            <family val="2"/>
          </rPr>
          <t>B: Break</t>
        </r>
      </text>
    </comment>
    <comment ref="D25" authorId="0">
      <text>
        <r>
          <rPr>
            <sz val="9"/>
            <color indexed="81"/>
            <rFont val="Tahoma"/>
            <family val="2"/>
          </rPr>
          <t>B: Break</t>
        </r>
      </text>
    </comment>
    <comment ref="DG25" authorId="0">
      <text>
        <r>
          <rPr>
            <sz val="9"/>
            <color indexed="81"/>
            <rFont val="Tahoma"/>
            <family val="2"/>
          </rPr>
          <t>E: Estimated value</t>
        </r>
      </text>
    </comment>
    <comment ref="DH25" authorId="0">
      <text>
        <r>
          <rPr>
            <sz val="9"/>
            <color indexed="81"/>
            <rFont val="Tahoma"/>
            <family val="2"/>
          </rPr>
          <t>E: Estimated value</t>
        </r>
      </text>
    </comment>
    <comment ref="DU25" authorId="0">
      <text>
        <r>
          <rPr>
            <sz val="9"/>
            <color indexed="81"/>
            <rFont val="Tahoma"/>
            <family val="2"/>
          </rPr>
          <t>E: Estimated value</t>
        </r>
      </text>
    </comment>
    <comment ref="DV25" authorId="0">
      <text>
        <r>
          <rPr>
            <sz val="9"/>
            <color indexed="81"/>
            <rFont val="Tahoma"/>
            <family val="2"/>
          </rPr>
          <t>E: Estimated value</t>
        </r>
      </text>
    </comment>
    <comment ref="DG26" authorId="0">
      <text>
        <r>
          <rPr>
            <sz val="9"/>
            <color indexed="81"/>
            <rFont val="Tahoma"/>
            <family val="2"/>
          </rPr>
          <t>E: Estimated value</t>
        </r>
      </text>
    </comment>
    <comment ref="DH26" authorId="0">
      <text>
        <r>
          <rPr>
            <sz val="9"/>
            <color indexed="81"/>
            <rFont val="Tahoma"/>
            <family val="2"/>
          </rPr>
          <t>E: Estimated value</t>
        </r>
      </text>
    </comment>
    <comment ref="DU26" authorId="0">
      <text>
        <r>
          <rPr>
            <sz val="9"/>
            <color indexed="81"/>
            <rFont val="Tahoma"/>
            <family val="2"/>
          </rPr>
          <t>E: Estimated value</t>
        </r>
      </text>
    </comment>
    <comment ref="DV26" authorId="0">
      <text>
        <r>
          <rPr>
            <sz val="9"/>
            <color indexed="81"/>
            <rFont val="Tahoma"/>
            <family val="2"/>
          </rPr>
          <t>E: Estimated value</t>
        </r>
      </text>
    </comment>
    <comment ref="DG27" authorId="0">
      <text>
        <r>
          <rPr>
            <sz val="9"/>
            <color indexed="81"/>
            <rFont val="Tahoma"/>
            <family val="2"/>
          </rPr>
          <t>E: Estimated value</t>
        </r>
      </text>
    </comment>
    <comment ref="DH27" authorId="0">
      <text>
        <r>
          <rPr>
            <sz val="9"/>
            <color indexed="81"/>
            <rFont val="Tahoma"/>
            <family val="2"/>
          </rPr>
          <t>E: Estimated value</t>
        </r>
      </text>
    </comment>
    <comment ref="DU27" authorId="0">
      <text>
        <r>
          <rPr>
            <sz val="9"/>
            <color indexed="81"/>
            <rFont val="Tahoma"/>
            <family val="2"/>
          </rPr>
          <t>E: Estimated value</t>
        </r>
      </text>
    </comment>
    <comment ref="DV27" authorId="0">
      <text>
        <r>
          <rPr>
            <sz val="9"/>
            <color indexed="81"/>
            <rFont val="Tahoma"/>
            <family val="2"/>
          </rPr>
          <t>E: Estimated value</t>
        </r>
      </text>
    </comment>
    <comment ref="B28" authorId="0">
      <text>
        <r>
          <rPr>
            <sz val="9"/>
            <color indexed="81"/>
            <rFont val="Tahoma"/>
            <family val="2"/>
          </rPr>
          <t>B: Break</t>
        </r>
      </text>
    </comment>
    <comment ref="CW28" authorId="0">
      <text>
        <r>
          <rPr>
            <sz val="9"/>
            <color indexed="81"/>
            <rFont val="Tahoma"/>
          </rPr>
          <t>B: Break</t>
        </r>
      </text>
    </comment>
    <comment ref="DG28" authorId="0">
      <text>
        <r>
          <rPr>
            <sz val="9"/>
            <color indexed="81"/>
            <rFont val="Tahoma"/>
            <family val="2"/>
          </rPr>
          <t>E: Estimated value</t>
        </r>
      </text>
    </comment>
    <comment ref="DH28" authorId="0">
      <text>
        <r>
          <rPr>
            <sz val="9"/>
            <color indexed="81"/>
            <rFont val="Tahoma"/>
            <family val="2"/>
          </rPr>
          <t>E: Estimated value</t>
        </r>
      </text>
    </comment>
    <comment ref="DU28" authorId="0">
      <text>
        <r>
          <rPr>
            <sz val="9"/>
            <color indexed="81"/>
            <rFont val="Tahoma"/>
            <family val="2"/>
          </rPr>
          <t>E: Estimated value</t>
        </r>
      </text>
    </comment>
    <comment ref="DV28" authorId="0">
      <text>
        <r>
          <rPr>
            <sz val="9"/>
            <color indexed="81"/>
            <rFont val="Tahoma"/>
            <family val="2"/>
          </rPr>
          <t>E: Estimated value</t>
        </r>
      </text>
    </comment>
    <comment ref="W29" authorId="0">
      <text>
        <r>
          <rPr>
            <sz val="9"/>
            <color indexed="81"/>
            <rFont val="Tahoma"/>
            <family val="2"/>
          </rPr>
          <t>B: Break</t>
        </r>
      </text>
    </comment>
    <comment ref="DG29" authorId="0">
      <text>
        <r>
          <rPr>
            <sz val="9"/>
            <color indexed="81"/>
            <rFont val="Tahoma"/>
            <family val="2"/>
          </rPr>
          <t>E: Estimated value</t>
        </r>
      </text>
    </comment>
    <comment ref="DH29" authorId="0">
      <text>
        <r>
          <rPr>
            <sz val="9"/>
            <color indexed="81"/>
            <rFont val="Tahoma"/>
            <family val="2"/>
          </rPr>
          <t>E: Estimated value</t>
        </r>
      </text>
    </comment>
    <comment ref="DU29" authorId="0">
      <text>
        <r>
          <rPr>
            <sz val="9"/>
            <color indexed="81"/>
            <rFont val="Tahoma"/>
            <family val="2"/>
          </rPr>
          <t>E: Estimated value</t>
        </r>
      </text>
    </comment>
    <comment ref="DV29" authorId="0">
      <text>
        <r>
          <rPr>
            <sz val="9"/>
            <color indexed="81"/>
            <rFont val="Tahoma"/>
            <family val="2"/>
          </rPr>
          <t>E: Estimated value</t>
        </r>
      </text>
    </comment>
    <comment ref="DG30" authorId="0">
      <text>
        <r>
          <rPr>
            <sz val="9"/>
            <color indexed="81"/>
            <rFont val="Tahoma"/>
            <family val="2"/>
          </rPr>
          <t>E: Estimated value</t>
        </r>
      </text>
    </comment>
    <comment ref="DH30" authorId="0">
      <text>
        <r>
          <rPr>
            <sz val="9"/>
            <color indexed="81"/>
            <rFont val="Tahoma"/>
            <family val="2"/>
          </rPr>
          <t>E: Estimated value</t>
        </r>
      </text>
    </comment>
    <comment ref="DU30" authorId="0">
      <text>
        <r>
          <rPr>
            <sz val="9"/>
            <color indexed="81"/>
            <rFont val="Tahoma"/>
            <family val="2"/>
          </rPr>
          <t>E: Estimated value</t>
        </r>
      </text>
    </comment>
    <comment ref="DV30" authorId="0">
      <text>
        <r>
          <rPr>
            <sz val="9"/>
            <color indexed="81"/>
            <rFont val="Tahoma"/>
            <family val="2"/>
          </rPr>
          <t>E: Estimated value</t>
        </r>
      </text>
    </comment>
    <comment ref="AP31" authorId="0">
      <text>
        <r>
          <rPr>
            <sz val="9"/>
            <color indexed="81"/>
            <rFont val="Tahoma"/>
            <family val="2"/>
          </rPr>
          <t>B: Break</t>
        </r>
      </text>
    </comment>
    <comment ref="AQ31" authorId="0">
      <text>
        <r>
          <rPr>
            <sz val="9"/>
            <color indexed="81"/>
            <rFont val="Tahoma"/>
            <family val="2"/>
          </rPr>
          <t>B: Break</t>
        </r>
      </text>
    </comment>
    <comment ref="AR31" authorId="0">
      <text>
        <r>
          <rPr>
            <sz val="9"/>
            <color indexed="81"/>
            <rFont val="Tahoma"/>
            <family val="2"/>
          </rPr>
          <t>B: Break</t>
        </r>
      </text>
    </comment>
    <comment ref="DG31" authorId="0">
      <text>
        <r>
          <rPr>
            <sz val="9"/>
            <color indexed="81"/>
            <rFont val="Tahoma"/>
            <family val="2"/>
          </rPr>
          <t>E: Estimated value</t>
        </r>
      </text>
    </comment>
    <comment ref="DH31" authorId="0">
      <text>
        <r>
          <rPr>
            <sz val="9"/>
            <color indexed="81"/>
            <rFont val="Tahoma"/>
            <family val="2"/>
          </rPr>
          <t>E: Estimated value</t>
        </r>
      </text>
    </comment>
    <comment ref="DU31" authorId="0">
      <text>
        <r>
          <rPr>
            <sz val="9"/>
            <color indexed="81"/>
            <rFont val="Tahoma"/>
            <family val="2"/>
          </rPr>
          <t>E: Estimated value</t>
        </r>
      </text>
    </comment>
    <comment ref="DV31" authorId="0">
      <text>
        <r>
          <rPr>
            <sz val="9"/>
            <color indexed="81"/>
            <rFont val="Tahoma"/>
            <family val="2"/>
          </rPr>
          <t>E: Estimated value</t>
        </r>
      </text>
    </comment>
    <comment ref="B32" authorId="0">
      <text>
        <r>
          <rPr>
            <sz val="9"/>
            <color indexed="81"/>
            <rFont val="Tahoma"/>
            <family val="2"/>
          </rPr>
          <t>B: Break</t>
        </r>
      </text>
    </comment>
    <comment ref="C32" authorId="0">
      <text>
        <r>
          <rPr>
            <sz val="9"/>
            <color indexed="81"/>
            <rFont val="Tahoma"/>
            <family val="2"/>
          </rPr>
          <t>B: Break</t>
        </r>
      </text>
    </comment>
    <comment ref="D32" authorId="0">
      <text>
        <r>
          <rPr>
            <sz val="9"/>
            <color indexed="81"/>
            <rFont val="Tahoma"/>
            <family val="2"/>
          </rPr>
          <t>B: Break</t>
        </r>
      </text>
    </comment>
    <comment ref="E32" authorId="0">
      <text>
        <r>
          <rPr>
            <sz val="9"/>
            <color indexed="81"/>
            <rFont val="Tahoma"/>
            <family val="2"/>
          </rPr>
          <t>B: Break</t>
        </r>
      </text>
    </comment>
    <comment ref="DG32" authorId="0">
      <text>
        <r>
          <rPr>
            <sz val="9"/>
            <color indexed="81"/>
            <rFont val="Tahoma"/>
            <family val="2"/>
          </rPr>
          <t>E: Estimated value</t>
        </r>
      </text>
    </comment>
    <comment ref="DH32" authorId="0">
      <text>
        <r>
          <rPr>
            <sz val="9"/>
            <color indexed="81"/>
            <rFont val="Tahoma"/>
            <family val="2"/>
          </rPr>
          <t>E: Estimated value</t>
        </r>
      </text>
    </comment>
    <comment ref="DG33" authorId="0">
      <text>
        <r>
          <rPr>
            <sz val="9"/>
            <color indexed="81"/>
            <rFont val="Tahoma"/>
            <family val="2"/>
          </rPr>
          <t>E: Estimated value</t>
        </r>
      </text>
    </comment>
    <comment ref="DH33" authorId="0">
      <text>
        <r>
          <rPr>
            <sz val="9"/>
            <color indexed="81"/>
            <rFont val="Tahoma"/>
            <family val="2"/>
          </rPr>
          <t>E: Estimated value</t>
        </r>
      </text>
    </comment>
    <comment ref="DG34" authorId="0">
      <text>
        <r>
          <rPr>
            <sz val="9"/>
            <color indexed="81"/>
            <rFont val="Tahoma"/>
            <family val="2"/>
          </rPr>
          <t>E: Estimated value</t>
        </r>
      </text>
    </comment>
    <comment ref="DH34" authorId="0">
      <text>
        <r>
          <rPr>
            <sz val="9"/>
            <color indexed="81"/>
            <rFont val="Tahoma"/>
            <family val="2"/>
          </rPr>
          <t>E: Estimated value</t>
        </r>
      </text>
    </comment>
    <comment ref="V35" authorId="0">
      <text>
        <r>
          <rPr>
            <sz val="9"/>
            <color indexed="81"/>
            <rFont val="Tahoma"/>
            <family val="2"/>
          </rPr>
          <t>B: Break</t>
        </r>
      </text>
    </comment>
    <comment ref="AP35" authorId="0">
      <text>
        <r>
          <rPr>
            <sz val="9"/>
            <color indexed="81"/>
            <rFont val="Tahoma"/>
            <family val="2"/>
          </rPr>
          <t>B: Break</t>
        </r>
      </text>
    </comment>
    <comment ref="AQ35" authorId="0">
      <text>
        <r>
          <rPr>
            <sz val="9"/>
            <color indexed="81"/>
            <rFont val="Tahoma"/>
            <family val="2"/>
          </rPr>
          <t>B: Break</t>
        </r>
      </text>
    </comment>
    <comment ref="AR35" authorId="0">
      <text>
        <r>
          <rPr>
            <sz val="9"/>
            <color indexed="81"/>
            <rFont val="Tahoma"/>
            <family val="2"/>
          </rPr>
          <t>B: Break</t>
        </r>
      </text>
    </comment>
    <comment ref="DG35" authorId="0">
      <text>
        <r>
          <rPr>
            <sz val="9"/>
            <color indexed="81"/>
            <rFont val="Tahoma"/>
            <family val="2"/>
          </rPr>
          <t>E: Estimated value</t>
        </r>
      </text>
    </comment>
    <comment ref="DH35" authorId="0">
      <text>
        <r>
          <rPr>
            <sz val="9"/>
            <color indexed="81"/>
            <rFont val="Tahoma"/>
            <family val="2"/>
          </rPr>
          <t>E: Estimated value</t>
        </r>
      </text>
    </comment>
    <comment ref="DG36" authorId="0">
      <text>
        <r>
          <rPr>
            <sz val="9"/>
            <color indexed="81"/>
            <rFont val="Tahoma"/>
            <family val="2"/>
          </rPr>
          <t>E: Estimated value</t>
        </r>
      </text>
    </comment>
    <comment ref="DH36" authorId="0">
      <text>
        <r>
          <rPr>
            <sz val="9"/>
            <color indexed="81"/>
            <rFont val="Tahoma"/>
            <family val="2"/>
          </rPr>
          <t>E: Estimated value</t>
        </r>
      </text>
    </comment>
    <comment ref="DG37" authorId="0">
      <text>
        <r>
          <rPr>
            <sz val="9"/>
            <color indexed="81"/>
            <rFont val="Tahoma"/>
            <family val="2"/>
          </rPr>
          <t>E: Estimated value</t>
        </r>
      </text>
    </comment>
    <comment ref="DH37" authorId="0">
      <text>
        <r>
          <rPr>
            <sz val="9"/>
            <color indexed="81"/>
            <rFont val="Tahoma"/>
            <family val="2"/>
          </rPr>
          <t>E: Estimated value</t>
        </r>
      </text>
    </comment>
    <comment ref="DG38" authorId="0">
      <text>
        <r>
          <rPr>
            <sz val="9"/>
            <color indexed="81"/>
            <rFont val="Tahoma"/>
            <family val="2"/>
          </rPr>
          <t>E: Estimated value</t>
        </r>
      </text>
    </comment>
    <comment ref="DH38" authorId="0">
      <text>
        <r>
          <rPr>
            <sz val="9"/>
            <color indexed="81"/>
            <rFont val="Tahoma"/>
            <family val="2"/>
          </rPr>
          <t>E: Estimated value</t>
        </r>
      </text>
    </comment>
    <comment ref="B40" authorId="0">
      <text>
        <r>
          <rPr>
            <sz val="9"/>
            <color indexed="81"/>
            <rFont val="Tahoma"/>
            <family val="2"/>
          </rPr>
          <t>B: Break</t>
        </r>
      </text>
    </comment>
    <comment ref="C40" authorId="0">
      <text>
        <r>
          <rPr>
            <sz val="9"/>
            <color indexed="81"/>
            <rFont val="Tahoma"/>
            <family val="2"/>
          </rPr>
          <t>B: Break</t>
        </r>
      </text>
    </comment>
    <comment ref="D40" authorId="0">
      <text>
        <r>
          <rPr>
            <sz val="9"/>
            <color indexed="81"/>
            <rFont val="Tahoma"/>
            <family val="2"/>
          </rPr>
          <t>B: Break</t>
        </r>
      </text>
    </comment>
    <comment ref="E40" authorId="0">
      <text>
        <r>
          <rPr>
            <sz val="9"/>
            <color indexed="81"/>
            <rFont val="Tahoma"/>
            <family val="2"/>
          </rPr>
          <t>B: Break</t>
        </r>
      </text>
    </comment>
    <comment ref="AP41" authorId="0">
      <text>
        <r>
          <rPr>
            <sz val="9"/>
            <color indexed="81"/>
            <rFont val="Tahoma"/>
            <family val="2"/>
          </rPr>
          <t>B: Break</t>
        </r>
      </text>
    </comment>
    <comment ref="AQ41" authorId="0">
      <text>
        <r>
          <rPr>
            <sz val="9"/>
            <color indexed="81"/>
            <rFont val="Tahoma"/>
            <family val="2"/>
          </rPr>
          <t>B: Break</t>
        </r>
      </text>
    </comment>
    <comment ref="AR41" authorId="0">
      <text>
        <r>
          <rPr>
            <sz val="9"/>
            <color indexed="81"/>
            <rFont val="Tahoma"/>
            <family val="2"/>
          </rPr>
          <t>B: Break</t>
        </r>
      </text>
    </comment>
    <comment ref="U42" authorId="0">
      <text>
        <r>
          <rPr>
            <sz val="9"/>
            <color indexed="81"/>
            <rFont val="Tahoma"/>
            <family val="2"/>
          </rPr>
          <t>B: Break</t>
        </r>
      </text>
    </comment>
    <comment ref="AR44" authorId="0">
      <text>
        <r>
          <rPr>
            <sz val="9"/>
            <color indexed="81"/>
            <rFont val="Tahoma"/>
            <family val="2"/>
          </rPr>
          <t>B: Break</t>
        </r>
      </text>
    </comment>
    <comment ref="C46" authorId="0">
      <text>
        <r>
          <rPr>
            <sz val="9"/>
            <color indexed="81"/>
            <rFont val="Tahoma"/>
            <family val="2"/>
          </rPr>
          <t>B: Break</t>
        </r>
      </text>
    </comment>
    <comment ref="D46" authorId="0">
      <text>
        <r>
          <rPr>
            <sz val="9"/>
            <color indexed="81"/>
            <rFont val="Tahoma"/>
            <family val="2"/>
          </rPr>
          <t>B: Break</t>
        </r>
      </text>
    </comment>
    <comment ref="E46" authorId="0">
      <text>
        <r>
          <rPr>
            <sz val="9"/>
            <color indexed="81"/>
            <rFont val="Tahoma"/>
            <family val="2"/>
          </rPr>
          <t>B: Break</t>
        </r>
      </text>
    </comment>
    <comment ref="U46" authorId="0">
      <text>
        <r>
          <rPr>
            <sz val="9"/>
            <color indexed="81"/>
            <rFont val="Tahoma"/>
            <family val="2"/>
          </rPr>
          <t>B: Break</t>
        </r>
      </text>
    </comment>
    <comment ref="V46" authorId="0">
      <text>
        <r>
          <rPr>
            <sz val="9"/>
            <color indexed="81"/>
            <rFont val="Tahoma"/>
            <family val="2"/>
          </rPr>
          <t>B: Break</t>
        </r>
      </text>
    </comment>
    <comment ref="W46" authorId="0">
      <text>
        <r>
          <rPr>
            <sz val="9"/>
            <color indexed="81"/>
            <rFont val="Tahoma"/>
            <family val="2"/>
          </rPr>
          <t>B: Break</t>
        </r>
      </text>
    </comment>
  </commentList>
</comments>
</file>

<file path=xl/sharedStrings.xml><?xml version="1.0" encoding="utf-8"?>
<sst xmlns="http://schemas.openxmlformats.org/spreadsheetml/2006/main" count="277" uniqueCount="70">
  <si>
    <t>Population</t>
  </si>
  <si>
    <t>Total labour force</t>
  </si>
  <si>
    <t>Total employment</t>
  </si>
  <si>
    <t>Civilian employment in industry</t>
  </si>
  <si>
    <t>Germany</t>
  </si>
  <si>
    <t>Spain</t>
  </si>
  <si>
    <t>United States</t>
  </si>
  <si>
    <t>..</t>
  </si>
  <si>
    <t>Uds/year</t>
  </si>
  <si>
    <t>1) Population, total labour force, total employment, and civilian employment in industry taken from: OECD (2010), "Labour Force Statistics: Summary tables", OECD Employment and Labour Market Statistics (database).
doi: 10.1787/data-00286-en
(Accessed on 17 November 2011)</t>
  </si>
  <si>
    <t>Average Annual hours actually worked</t>
  </si>
  <si>
    <t>uds</t>
  </si>
  <si>
    <t>HAPS</t>
  </si>
  <si>
    <t>2) Average annual hours actually worked taken from: OECD (2010), "Hours Worked: Average annual hours actually worked", OECD Employment and Labour Market Statistics (database).
doi: 10.1787/data-00303-en
(Accessed on 17 November 2011)</t>
  </si>
  <si>
    <t>Average annual wages</t>
  </si>
  <si>
    <t>2010 USD PPP and 2010 constant prices</t>
  </si>
  <si>
    <t>3) Average annual wages taken from: OECD (2011), "Average annual wages", OECD Employment and Labour Market Statistics (database).
doi: 10.1787/data-00571-en
(Accessed on 17 November 2011)</t>
  </si>
  <si>
    <t>Total Primary Energy Supply</t>
  </si>
  <si>
    <t>Non-energy Use</t>
  </si>
  <si>
    <t>Total final consumption</t>
  </si>
  <si>
    <t>Industry</t>
  </si>
  <si>
    <t>Energy sector</t>
  </si>
  <si>
    <t>ETPS</t>
  </si>
  <si>
    <t>TJ</t>
  </si>
  <si>
    <t>EMRPS</t>
  </si>
  <si>
    <t>MJ/h</t>
  </si>
  <si>
    <t>4) Total primary energy supply, total final consumption, Industry, and non-energy use taken from: IEA (2010), "World energy balances", IEA World Energy Statistics and Balances (database).
doi: 10.1787/data-00512-en
(Accessed on 17 November 2011)</t>
  </si>
  <si>
    <t>Gross Domestic Product Industry (incl. Energy)</t>
  </si>
  <si>
    <t>Gross Domestic Product Construction</t>
  </si>
  <si>
    <t>Gross Domestic Product PS</t>
  </si>
  <si>
    <t>ELPPS</t>
  </si>
  <si>
    <t>US $/h</t>
  </si>
  <si>
    <t>Mio US $, constant prices, constant PPPs, OECD base year</t>
  </si>
  <si>
    <t>France</t>
  </si>
  <si>
    <t>Italy</t>
  </si>
  <si>
    <t>UK</t>
  </si>
  <si>
    <t xml:space="preserve">6) We assume Average annual hours actually worked to be 1550 prior to 1991 in Germany, to be 1900 prior to 1977 in Spain and to be 1850 prior to 1980 in Italy </t>
  </si>
  <si>
    <t>5) Gross Domestic Product Industry (including energy) and construction from: OECD Stat, National Accounts, OECD (2011), OECD.Stat,  (database).
doi: 10.1787/data-00285-en
(Accessed on 18 November 2011)OECD.Stat</t>
  </si>
  <si>
    <t>Canada</t>
  </si>
  <si>
    <t>Japan</t>
  </si>
  <si>
    <t>Energy Intensity</t>
  </si>
  <si>
    <t>MJ/$</t>
  </si>
  <si>
    <t>Consumo de energía primaria</t>
  </si>
  <si>
    <t>PIB</t>
  </si>
  <si>
    <t>TPES energy use</t>
  </si>
  <si>
    <t>Author:</t>
  </si>
  <si>
    <t xml:space="preserve">Paper: </t>
  </si>
  <si>
    <t>Reference:</t>
  </si>
  <si>
    <t>Longer working days ahead, not shorter</t>
  </si>
  <si>
    <t>Jesús Ramos Martín</t>
  </si>
  <si>
    <t>Countries covered: Germany, Spain, USA, Canada, Italy, UK, France, Japan</t>
  </si>
  <si>
    <t>Time window: 1970-2009</t>
  </si>
  <si>
    <t>Notes</t>
  </si>
  <si>
    <t>Definitions</t>
  </si>
  <si>
    <t>GDPps</t>
  </si>
  <si>
    <t>HAps</t>
  </si>
  <si>
    <t>ps</t>
  </si>
  <si>
    <t>Gross Domestic Product in the ps sector</t>
  </si>
  <si>
    <t>Energy &amp; Mining + Industry + Construction sector</t>
  </si>
  <si>
    <t>Economic Labour Productivity in the ps sector = GDPps/HAps, measured in dollars per hour</t>
  </si>
  <si>
    <t>EMRps</t>
  </si>
  <si>
    <t>ELPps</t>
  </si>
  <si>
    <t>Total amount of working time in the ps sector, civilian employment in industry times average annual hours actually worked</t>
  </si>
  <si>
    <t xml:space="preserve">Exosomatic Metabolic Rate in the ps sector = ETps / HAps, measured in Mega Joules (MJ) per hour </t>
  </si>
  <si>
    <t>ETps</t>
  </si>
  <si>
    <t>Energy consumption in the ps sector. Energy consumption in the energy sector is the result of substracting Total Final Consumption and Non-Energy Use from Total Primary Energy supply</t>
  </si>
  <si>
    <t>Mh (10^6)</t>
  </si>
  <si>
    <t>Graphs</t>
  </si>
  <si>
    <t>http://doi.pangaea.de/10.1594/PANGAEA.777399</t>
  </si>
  <si>
    <t>Title: Link between energy consumption per hour of activity and productivity of labour</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</si>
</sst>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9"/>
      <color indexed="81"/>
      <name val="Tahoma"/>
      <family val="2"/>
    </font>
    <font>
      <sz val="10"/>
      <name val="Arial"/>
      <family val="2"/>
    </font>
    <font>
      <sz val="9"/>
      <name val="Arial"/>
      <family val="2"/>
    </font>
    <font>
      <sz val="10"/>
      <name val="Arial"/>
    </font>
    <font>
      <sz val="8"/>
      <name val="Arial"/>
      <family val="2"/>
    </font>
    <font>
      <sz val="9"/>
      <color indexed="81"/>
      <name val="Tahoma"/>
    </font>
    <font>
      <u/>
      <sz val="11"/>
      <color theme="10"/>
      <name val="Calibri"/>
      <family val="2"/>
      <scheme val="minor"/>
    </font>
    <font>
      <sz val="11"/>
      <color rgb="FF9C6500"/>
      <name val="Calibri"/>
      <family val="2"/>
      <scheme val="minor"/>
    </font>
    <font>
      <b/>
      <sz val="11"/>
      <color theme="1"/>
      <name val="Calibri"/>
      <family val="2"/>
      <scheme val="minor"/>
    </font>
    <font>
      <sz val="9"/>
      <color rgb="FFC00000"/>
      <name val="Arial"/>
      <family val="2"/>
    </font>
    <font>
      <sz val="9"/>
      <color theme="1"/>
      <name val="Arial"/>
      <family val="2"/>
    </font>
    <font>
      <sz val="9"/>
      <color rgb="FFFF0000"/>
      <name val="Arial"/>
      <family val="2"/>
    </font>
  </fonts>
  <fills count="5">
    <fill>
      <patternFill patternType="none"/>
    </fill>
    <fill>
      <patternFill patternType="gray125"/>
    </fill>
    <fill>
      <patternFill patternType="solid">
        <fgColor rgb="FFFFEB9C"/>
      </patternFill>
    </fill>
    <fill>
      <patternFill patternType="solid">
        <fgColor theme="0" tint="-0.249977111117893"/>
        <bgColor indexed="64"/>
      </patternFill>
    </fill>
    <fill>
      <patternFill patternType="solid">
        <fgColor theme="0" tint="-0.14999847407452621"/>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rgb="FFC0C0C0"/>
      </left>
      <right style="thin">
        <color rgb="FFC0C0C0"/>
      </right>
      <top/>
      <bottom style="thin">
        <color rgb="FFC0C0C0"/>
      </bottom>
      <diagonal/>
    </border>
  </borders>
  <cellStyleXfs count="5">
    <xf numFmtId="0" fontId="0" fillId="0" borderId="0"/>
    <xf numFmtId="0" fontId="7" fillId="0" borderId="0" applyNumberFormat="0" applyFill="0" applyBorder="0" applyAlignment="0" applyProtection="0"/>
    <xf numFmtId="0" fontId="8" fillId="2" borderId="0" applyNumberFormat="0" applyBorder="0" applyAlignment="0" applyProtection="0"/>
    <xf numFmtId="0" fontId="2" fillId="0" borderId="0"/>
    <xf numFmtId="0" fontId="4" fillId="0" borderId="0"/>
  </cellStyleXfs>
  <cellXfs count="57">
    <xf numFmtId="0" fontId="0" fillId="0" borderId="0" xfId="0"/>
    <xf numFmtId="0" fontId="9" fillId="0" borderId="0" xfId="0" applyFont="1"/>
    <xf numFmtId="0" fontId="0" fillId="0" borderId="0" xfId="0" applyBorder="1"/>
    <xf numFmtId="0" fontId="0" fillId="0" borderId="0" xfId="0" applyAlignment="1"/>
    <xf numFmtId="0" fontId="5" fillId="0" borderId="15" xfId="4" applyNumberFormat="1" applyFont="1" applyBorder="1" applyAlignment="1">
      <alignment horizontal="right"/>
    </xf>
    <xf numFmtId="0" fontId="5" fillId="0" borderId="15" xfId="0" applyNumberFormat="1" applyFont="1" applyBorder="1" applyAlignment="1">
      <alignment horizontal="right"/>
    </xf>
    <xf numFmtId="3" fontId="3" fillId="3" borderId="1" xfId="0" applyNumberFormat="1" applyFont="1" applyFill="1" applyBorder="1" applyAlignment="1">
      <alignment horizontal="right"/>
    </xf>
    <xf numFmtId="3" fontId="3" fillId="4" borderId="1" xfId="0" applyNumberFormat="1" applyFont="1" applyFill="1" applyBorder="1" applyAlignment="1">
      <alignment horizontal="right"/>
    </xf>
    <xf numFmtId="3" fontId="10" fillId="3" borderId="1" xfId="3" applyNumberFormat="1" applyFont="1" applyFill="1" applyBorder="1" applyAlignment="1">
      <alignment horizontal="right"/>
    </xf>
    <xf numFmtId="4" fontId="3" fillId="4" borderId="1" xfId="3" applyNumberFormat="1" applyFont="1" applyFill="1" applyBorder="1" applyAlignment="1">
      <alignment horizontal="right"/>
    </xf>
    <xf numFmtId="4" fontId="3" fillId="3" borderId="1" xfId="3" applyNumberFormat="1" applyFont="1" applyFill="1" applyBorder="1" applyAlignment="1">
      <alignment horizontal="right"/>
    </xf>
    <xf numFmtId="4" fontId="3" fillId="3" borderId="1" xfId="0" applyNumberFormat="1" applyFont="1" applyFill="1" applyBorder="1" applyAlignment="1">
      <alignment horizontal="right"/>
    </xf>
    <xf numFmtId="4" fontId="3" fillId="4" borderId="1" xfId="0" applyNumberFormat="1" applyFont="1" applyFill="1" applyBorder="1" applyAlignment="1">
      <alignment horizontal="right"/>
    </xf>
    <xf numFmtId="3" fontId="3" fillId="4" borderId="1" xfId="3" applyNumberFormat="1" applyFont="1" applyFill="1" applyBorder="1" applyAlignment="1">
      <alignment horizontal="right"/>
    </xf>
    <xf numFmtId="4" fontId="11" fillId="3" borderId="1" xfId="0" applyNumberFormat="1" applyFont="1" applyFill="1" applyBorder="1"/>
    <xf numFmtId="4" fontId="11" fillId="4" borderId="1" xfId="0" applyNumberFormat="1" applyFont="1" applyFill="1" applyBorder="1"/>
    <xf numFmtId="3" fontId="3" fillId="3" borderId="1" xfId="4" applyNumberFormat="1" applyFont="1" applyFill="1" applyBorder="1" applyAlignment="1">
      <alignment horizontal="right"/>
    </xf>
    <xf numFmtId="3" fontId="12" fillId="3" borderId="1" xfId="4" applyNumberFormat="1" applyFont="1" applyFill="1" applyBorder="1" applyAlignment="1">
      <alignment horizontal="right"/>
    </xf>
    <xf numFmtId="3" fontId="3" fillId="3" borderId="1" xfId="3" applyNumberFormat="1" applyFont="1" applyFill="1" applyBorder="1" applyAlignment="1">
      <alignment horizontal="right"/>
    </xf>
    <xf numFmtId="3" fontId="11" fillId="3" borderId="1" xfId="0" applyNumberFormat="1" applyFont="1" applyFill="1" applyBorder="1"/>
    <xf numFmtId="3" fontId="3" fillId="3" borderId="2" xfId="0" applyNumberFormat="1" applyFont="1" applyFill="1" applyBorder="1" applyAlignment="1">
      <alignment horizontal="right"/>
    </xf>
    <xf numFmtId="0" fontId="0" fillId="4" borderId="3" xfId="0" applyFill="1" applyBorder="1"/>
    <xf numFmtId="0" fontId="11" fillId="4" borderId="3" xfId="0" applyFont="1" applyFill="1" applyBorder="1"/>
    <xf numFmtId="4" fontId="3" fillId="3" borderId="2" xfId="0" applyNumberFormat="1" applyFont="1" applyFill="1" applyBorder="1" applyAlignment="1">
      <alignment horizontal="right"/>
    </xf>
    <xf numFmtId="4" fontId="3" fillId="4" borderId="3" xfId="3" applyNumberFormat="1" applyFont="1" applyFill="1" applyBorder="1" applyAlignment="1">
      <alignment horizontal="right"/>
    </xf>
    <xf numFmtId="4" fontId="3" fillId="4" borderId="2" xfId="0" applyNumberFormat="1" applyFont="1" applyFill="1" applyBorder="1" applyAlignment="1">
      <alignment horizontal="right"/>
    </xf>
    <xf numFmtId="4" fontId="3" fillId="3" borderId="3" xfId="3" applyNumberFormat="1" applyFont="1" applyFill="1" applyBorder="1" applyAlignment="1">
      <alignment horizontal="right"/>
    </xf>
    <xf numFmtId="3" fontId="3" fillId="4" borderId="2" xfId="4" applyNumberFormat="1" applyFont="1" applyFill="1" applyBorder="1" applyAlignment="1">
      <alignment horizontal="right"/>
    </xf>
    <xf numFmtId="4" fontId="3" fillId="3" borderId="3" xfId="0" applyNumberFormat="1" applyFont="1" applyFill="1" applyBorder="1" applyAlignment="1">
      <alignment horizontal="right"/>
    </xf>
    <xf numFmtId="4" fontId="11" fillId="3" borderId="3" xfId="0" applyNumberFormat="1" applyFont="1" applyFill="1" applyBorder="1"/>
    <xf numFmtId="4" fontId="3" fillId="4" borderId="2" xfId="3" applyNumberFormat="1" applyFont="1" applyFill="1" applyBorder="1" applyAlignment="1">
      <alignment horizontal="right"/>
    </xf>
    <xf numFmtId="4" fontId="11" fillId="4" borderId="2" xfId="0" applyNumberFormat="1" applyFont="1" applyFill="1" applyBorder="1"/>
    <xf numFmtId="0" fontId="11" fillId="3" borderId="4" xfId="0" applyFont="1" applyFill="1" applyBorder="1" applyAlignment="1">
      <alignment horizontal="center"/>
    </xf>
    <xf numFmtId="0" fontId="11" fillId="4" borderId="5" xfId="0" applyFont="1" applyFill="1" applyBorder="1" applyAlignment="1">
      <alignment horizontal="center"/>
    </xf>
    <xf numFmtId="0" fontId="11" fillId="3" borderId="5" xfId="0" applyFont="1" applyFill="1" applyBorder="1" applyAlignment="1">
      <alignment horizontal="center"/>
    </xf>
    <xf numFmtId="0" fontId="11" fillId="4" borderId="6" xfId="0" applyFont="1" applyFill="1" applyBorder="1" applyAlignment="1">
      <alignment horizontal="center"/>
    </xf>
    <xf numFmtId="0" fontId="11" fillId="3" borderId="6" xfId="0" applyFont="1" applyFill="1" applyBorder="1" applyAlignment="1">
      <alignment horizontal="center"/>
    </xf>
    <xf numFmtId="0" fontId="11" fillId="4" borderId="4" xfId="0" applyFont="1" applyFill="1" applyBorder="1" applyAlignment="1">
      <alignment horizontal="center"/>
    </xf>
    <xf numFmtId="0" fontId="9" fillId="3" borderId="7" xfId="0" applyFont="1" applyFill="1" applyBorder="1" applyAlignment="1">
      <alignment horizontal="center"/>
    </xf>
    <xf numFmtId="0" fontId="9" fillId="4" borderId="8" xfId="0" applyFont="1" applyFill="1" applyBorder="1" applyAlignment="1">
      <alignment horizontal="center"/>
    </xf>
    <xf numFmtId="0" fontId="9" fillId="3" borderId="8" xfId="0" applyFont="1" applyFill="1" applyBorder="1" applyAlignment="1">
      <alignment horizontal="center"/>
    </xf>
    <xf numFmtId="0" fontId="9" fillId="4" borderId="9" xfId="0" applyFont="1" applyFill="1" applyBorder="1" applyAlignment="1">
      <alignment horizontal="center"/>
    </xf>
    <xf numFmtId="0" fontId="9" fillId="3" borderId="10" xfId="0" applyFont="1" applyFill="1" applyBorder="1" applyAlignment="1">
      <alignment horizontal="center"/>
    </xf>
    <xf numFmtId="0" fontId="9" fillId="3" borderId="9" xfId="0" applyFont="1" applyFill="1" applyBorder="1" applyAlignment="1">
      <alignment horizontal="center"/>
    </xf>
    <xf numFmtId="0" fontId="9" fillId="4" borderId="10" xfId="0" applyFont="1" applyFill="1" applyBorder="1" applyAlignment="1">
      <alignment horizontal="center"/>
    </xf>
    <xf numFmtId="0" fontId="9" fillId="4" borderId="3" xfId="0" applyFont="1" applyFill="1" applyBorder="1"/>
    <xf numFmtId="0" fontId="9" fillId="3" borderId="11" xfId="0" applyFont="1" applyFill="1" applyBorder="1" applyAlignment="1">
      <alignment horizontal="center" wrapText="1"/>
    </xf>
    <xf numFmtId="0" fontId="9" fillId="4" borderId="12" xfId="0" applyFont="1" applyFill="1" applyBorder="1" applyAlignment="1">
      <alignment horizontal="center" wrapText="1"/>
    </xf>
    <xf numFmtId="0" fontId="9" fillId="3" borderId="12" xfId="0" applyFont="1" applyFill="1" applyBorder="1" applyAlignment="1">
      <alignment horizontal="center" wrapText="1"/>
    </xf>
    <xf numFmtId="0" fontId="9" fillId="4" borderId="13" xfId="0" applyFont="1" applyFill="1" applyBorder="1" applyAlignment="1">
      <alignment horizontal="center" wrapText="1"/>
    </xf>
    <xf numFmtId="0" fontId="9" fillId="3" borderId="14" xfId="0" applyFont="1" applyFill="1" applyBorder="1" applyAlignment="1">
      <alignment horizontal="center" wrapText="1"/>
    </xf>
    <xf numFmtId="0" fontId="9" fillId="3" borderId="13" xfId="0" applyFont="1" applyFill="1" applyBorder="1" applyAlignment="1">
      <alignment horizontal="center" wrapText="1"/>
    </xf>
    <xf numFmtId="0" fontId="9" fillId="4" borderId="14" xfId="0" applyFont="1" applyFill="1" applyBorder="1" applyAlignment="1">
      <alignment horizontal="center" wrapText="1"/>
    </xf>
    <xf numFmtId="0" fontId="5" fillId="0" borderId="0" xfId="4" applyNumberFormat="1" applyFont="1" applyBorder="1" applyAlignment="1">
      <alignment horizontal="right"/>
    </xf>
    <xf numFmtId="0" fontId="5" fillId="0" borderId="0" xfId="0" applyNumberFormat="1" applyFont="1" applyBorder="1" applyAlignment="1">
      <alignment horizontal="right"/>
    </xf>
    <xf numFmtId="0" fontId="9" fillId="0" borderId="0" xfId="0" applyFont="1" applyBorder="1"/>
    <xf numFmtId="0" fontId="7" fillId="0" borderId="0" xfId="1" applyFill="1"/>
  </cellXfs>
  <cellStyles count="5">
    <cellStyle name="Link" xfId="1" builtinId="8"/>
    <cellStyle name="Neutral" xfId="2" builtinId="28" customBuiltin="1"/>
    <cellStyle name="Normal 2" xfId="3"/>
    <cellStyle name="Normal 3" xfId="4"/>
    <cellStyle name="Standard"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Germany</a:t>
            </a:r>
          </a:p>
        </c:rich>
      </c:tx>
      <c:layout/>
      <c:overlay val="0"/>
      <c:spPr>
        <a:noFill/>
        <a:ln w="25400">
          <a:noFill/>
        </a:ln>
      </c:spPr>
    </c:title>
    <c:autoTitleDeleted val="0"/>
    <c:plotArea>
      <c:layout/>
      <c:scatterChart>
        <c:scatterStyle val="lineMarker"/>
        <c:varyColors val="0"/>
        <c:ser>
          <c:idx val="0"/>
          <c:order val="0"/>
          <c:tx>
            <c:v>1970-1990</c:v>
          </c:tx>
          <c:spPr>
            <a:ln w="28575">
              <a:noFill/>
            </a:ln>
          </c:spPr>
          <c:marker>
            <c:spPr>
              <a:solidFill>
                <a:srgbClr val="4F81BD"/>
              </a:solidFill>
              <a:ln>
                <a:solidFill>
                  <a:srgbClr val="666699"/>
                </a:solidFill>
                <a:prstDash val="solid"/>
              </a:ln>
            </c:spPr>
          </c:marker>
          <c:trendline>
            <c:spPr>
              <a:ln w="3175">
                <a:solidFill>
                  <a:srgbClr val="000000"/>
                </a:solidFill>
                <a:prstDash val="solid"/>
              </a:ln>
            </c:spPr>
            <c:trendlineType val="linear"/>
            <c:dispRSqr val="1"/>
            <c:dispEq val="1"/>
            <c:trendlineLbl>
              <c:layout>
                <c:manualLayout>
                  <c:x val="0.182280621172353"/>
                  <c:y val="-0.203394940215806"/>
                </c:manualLayout>
              </c:layout>
              <c:numFmt formatCode="General" sourceLinked="0"/>
              <c:spPr>
                <a:noFill/>
                <a:ln w="25400">
                  <a:noFill/>
                </a:ln>
              </c:spPr>
            </c:trendlineLbl>
          </c:trendline>
          <c:xVal>
            <c:numRef>
              <c:f>ProductivityEnergy!$O$12:$O$32</c:f>
              <c:numCache>
                <c:formatCode>#,##0.00</c:formatCode>
                <c:ptCount val="21"/>
                <c:pt idx="0">
                  <c:v>314.1317757429752</c:v>
                </c:pt>
                <c:pt idx="1">
                  <c:v>321.7597761478135</c:v>
                </c:pt>
                <c:pt idx="2">
                  <c:v>330.2989118998127</c:v>
                </c:pt>
                <c:pt idx="3">
                  <c:v>350.1494585408268</c:v>
                </c:pt>
                <c:pt idx="4">
                  <c:v>362.4855268449231</c:v>
                </c:pt>
                <c:pt idx="5">
                  <c:v>357.555573590968</c:v>
                </c:pt>
                <c:pt idx="6">
                  <c:v>392.8420946575227</c:v>
                </c:pt>
                <c:pt idx="7">
                  <c:v>391.5125159247416</c:v>
                </c:pt>
                <c:pt idx="8">
                  <c:v>393.4666819669344</c:v>
                </c:pt>
                <c:pt idx="9">
                  <c:v>402.8831108028437</c:v>
                </c:pt>
                <c:pt idx="10">
                  <c:v>383.0402646986799</c:v>
                </c:pt>
                <c:pt idx="11">
                  <c:v>380.4017349017918</c:v>
                </c:pt>
                <c:pt idx="12">
                  <c:v>374.6221913489072</c:v>
                </c:pt>
                <c:pt idx="13">
                  <c:v>384.468461698641</c:v>
                </c:pt>
                <c:pt idx="14">
                  <c:v>392.0886013424445</c:v>
                </c:pt>
                <c:pt idx="15">
                  <c:v>402.2217841571961</c:v>
                </c:pt>
                <c:pt idx="16">
                  <c:v>386.9035420678585</c:v>
                </c:pt>
                <c:pt idx="17">
                  <c:v>392.1844312204261</c:v>
                </c:pt>
                <c:pt idx="18">
                  <c:v>400.1232506689704</c:v>
                </c:pt>
                <c:pt idx="19">
                  <c:v>400.2368287008111</c:v>
                </c:pt>
                <c:pt idx="20">
                  <c:v>372.7878565715809</c:v>
                </c:pt>
              </c:numCache>
            </c:numRef>
          </c:xVal>
          <c:yVal>
            <c:numRef>
              <c:f>ProductivityEnergy!$S$12:$S$32</c:f>
              <c:numCache>
                <c:formatCode>#,##0.00</c:formatCode>
                <c:ptCount val="21"/>
                <c:pt idx="0">
                  <c:v>24.53425566266641</c:v>
                </c:pt>
                <c:pt idx="1">
                  <c:v>25.24301235653444</c:v>
                </c:pt>
                <c:pt idx="2">
                  <c:v>26.46340423518605</c:v>
                </c:pt>
                <c:pt idx="3">
                  <c:v>27.49051991597986</c:v>
                </c:pt>
                <c:pt idx="4">
                  <c:v>27.86782891545915</c:v>
                </c:pt>
                <c:pt idx="5">
                  <c:v>27.88674373497341</c:v>
                </c:pt>
                <c:pt idx="6">
                  <c:v>29.97057998812124</c:v>
                </c:pt>
                <c:pt idx="7">
                  <c:v>30.89477729258199</c:v>
                </c:pt>
                <c:pt idx="8">
                  <c:v>31.1204341105085</c:v>
                </c:pt>
                <c:pt idx="9">
                  <c:v>32.05179392272616</c:v>
                </c:pt>
                <c:pt idx="10">
                  <c:v>31.87555675817024</c:v>
                </c:pt>
                <c:pt idx="11">
                  <c:v>31.7444969256508</c:v>
                </c:pt>
                <c:pt idx="12">
                  <c:v>31.78961646612926</c:v>
                </c:pt>
                <c:pt idx="13">
                  <c:v>33.20586140541821</c:v>
                </c:pt>
                <c:pt idx="14">
                  <c:v>34.23396931694677</c:v>
                </c:pt>
                <c:pt idx="15">
                  <c:v>34.84539593460534</c:v>
                </c:pt>
                <c:pt idx="16">
                  <c:v>34.66524156603704</c:v>
                </c:pt>
                <c:pt idx="17">
                  <c:v>34.43632317961839</c:v>
                </c:pt>
                <c:pt idx="18">
                  <c:v>35.6775807404932</c:v>
                </c:pt>
                <c:pt idx="19">
                  <c:v>36.99099435348149</c:v>
                </c:pt>
                <c:pt idx="20">
                  <c:v>37.41143068485432</c:v>
                </c:pt>
              </c:numCache>
            </c:numRef>
          </c:yVal>
          <c:smooth val="0"/>
        </c:ser>
        <c:ser>
          <c:idx val="1"/>
          <c:order val="1"/>
          <c:tx>
            <c:v>1991-2009</c:v>
          </c:tx>
          <c:spPr>
            <a:ln w="28575">
              <a:noFill/>
            </a:ln>
          </c:spPr>
          <c:marker>
            <c:spPr>
              <a:solidFill>
                <a:srgbClr val="C0504D"/>
              </a:solidFill>
              <a:ln>
                <a:solidFill>
                  <a:srgbClr val="993366"/>
                </a:solidFill>
                <a:prstDash val="solid"/>
              </a:ln>
            </c:spPr>
          </c:marker>
          <c:trendline>
            <c:spPr>
              <a:ln w="3175">
                <a:solidFill>
                  <a:srgbClr val="000000"/>
                </a:solidFill>
                <a:prstDash val="solid"/>
              </a:ln>
            </c:spPr>
            <c:trendlineType val="linear"/>
            <c:dispRSqr val="1"/>
            <c:dispEq val="1"/>
            <c:trendlineLbl>
              <c:layout>
                <c:manualLayout>
                  <c:x val="-0.161824803149606"/>
                  <c:y val="-0.0143595071449402"/>
                </c:manualLayout>
              </c:layout>
              <c:numFmt formatCode="General" sourceLinked="0"/>
              <c:spPr>
                <a:noFill/>
                <a:ln w="25400">
                  <a:noFill/>
                </a:ln>
              </c:spPr>
            </c:trendlineLbl>
          </c:trendline>
          <c:xVal>
            <c:numRef>
              <c:f>ProductivityEnergy!$O$33:$O$51</c:f>
              <c:numCache>
                <c:formatCode>#,##0.00</c:formatCode>
                <c:ptCount val="19"/>
                <c:pt idx="0">
                  <c:v>260.7459461123356</c:v>
                </c:pt>
                <c:pt idx="1">
                  <c:v>259.4866274359841</c:v>
                </c:pt>
                <c:pt idx="2">
                  <c:v>261.8483403058696</c:v>
                </c:pt>
                <c:pt idx="3">
                  <c:v>270.5898772430769</c:v>
                </c:pt>
                <c:pt idx="4">
                  <c:v>281.2659890642025</c:v>
                </c:pt>
                <c:pt idx="5">
                  <c:v>296.9749803290841</c:v>
                </c:pt>
                <c:pt idx="6">
                  <c:v>300.1171525137508</c:v>
                </c:pt>
                <c:pt idx="7">
                  <c:v>293.2870692101727</c:v>
                </c:pt>
                <c:pt idx="8">
                  <c:v>292.8559437161125</c:v>
                </c:pt>
                <c:pt idx="9">
                  <c:v>306.3409073709281</c:v>
                </c:pt>
                <c:pt idx="10">
                  <c:v>327.2474889926688</c:v>
                </c:pt>
                <c:pt idx="11">
                  <c:v>327.677329217034</c:v>
                </c:pt>
                <c:pt idx="12">
                  <c:v>334.6291869353717</c:v>
                </c:pt>
                <c:pt idx="13">
                  <c:v>338.6939104297335</c:v>
                </c:pt>
                <c:pt idx="14">
                  <c:v>345.7209503141449</c:v>
                </c:pt>
                <c:pt idx="15">
                  <c:v>337.7056186419279</c:v>
                </c:pt>
                <c:pt idx="16">
                  <c:v>350.1670175382424</c:v>
                </c:pt>
                <c:pt idx="17">
                  <c:v>333.7787925100181</c:v>
                </c:pt>
                <c:pt idx="18">
                  <c:v>322.4791651573136</c:v>
                </c:pt>
              </c:numCache>
            </c:numRef>
          </c:xVal>
          <c:yVal>
            <c:numRef>
              <c:f>ProductivityEnergy!$S$33:$S$51</c:f>
              <c:numCache>
                <c:formatCode>#,##0.00</c:formatCode>
                <c:ptCount val="19"/>
                <c:pt idx="0">
                  <c:v>28.46320254967437</c:v>
                </c:pt>
                <c:pt idx="1">
                  <c:v>29.0235760713789</c:v>
                </c:pt>
                <c:pt idx="2">
                  <c:v>28.6030992623824</c:v>
                </c:pt>
                <c:pt idx="3">
                  <c:v>30.74641730730531</c:v>
                </c:pt>
                <c:pt idx="4">
                  <c:v>31.78191073612537</c:v>
                </c:pt>
                <c:pt idx="5">
                  <c:v>32.2992266721081</c:v>
                </c:pt>
                <c:pt idx="6">
                  <c:v>33.93674697341848</c:v>
                </c:pt>
                <c:pt idx="7">
                  <c:v>33.9930769008947</c:v>
                </c:pt>
                <c:pt idx="8">
                  <c:v>35.01764666448747</c:v>
                </c:pt>
                <c:pt idx="9">
                  <c:v>37.28260271461722</c:v>
                </c:pt>
                <c:pt idx="10">
                  <c:v>38.21459013698561</c:v>
                </c:pt>
                <c:pt idx="11">
                  <c:v>38.84083331669223</c:v>
                </c:pt>
                <c:pt idx="12">
                  <c:v>40.08584408140553</c:v>
                </c:pt>
                <c:pt idx="13">
                  <c:v>41.83275166939286</c:v>
                </c:pt>
                <c:pt idx="14">
                  <c:v>43.73966888874639</c:v>
                </c:pt>
                <c:pt idx="15">
                  <c:v>45.29847713221443</c:v>
                </c:pt>
                <c:pt idx="16">
                  <c:v>45.41455095979536</c:v>
                </c:pt>
                <c:pt idx="17">
                  <c:v>43.6319691205166</c:v>
                </c:pt>
                <c:pt idx="18">
                  <c:v>39.01835179193463</c:v>
                </c:pt>
              </c:numCache>
            </c:numRef>
          </c:yVal>
          <c:smooth val="0"/>
        </c:ser>
        <c:dLbls>
          <c:showLegendKey val="0"/>
          <c:showVal val="0"/>
          <c:showCatName val="0"/>
          <c:showSerName val="0"/>
          <c:showPercent val="0"/>
          <c:showBubbleSize val="0"/>
        </c:dLbls>
        <c:axId val="645029912"/>
        <c:axId val="645022808"/>
      </c:scatterChart>
      <c:valAx>
        <c:axId val="645029912"/>
        <c:scaling>
          <c:orientation val="minMax"/>
          <c:min val="200.0"/>
        </c:scaling>
        <c:delete val="0"/>
        <c:axPos val="b"/>
        <c:title>
          <c:tx>
            <c:rich>
              <a:bodyPr/>
              <a:lstStyle/>
              <a:p>
                <a:pPr>
                  <a:defRPr/>
                </a:pPr>
                <a:r>
                  <a:rPr lang="es-ES"/>
                  <a:t>EMR MJ/h</a:t>
                </a:r>
              </a:p>
            </c:rich>
          </c:tx>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de-DE"/>
          </a:p>
        </c:txPr>
        <c:crossAx val="645022808"/>
        <c:crosses val="autoZero"/>
        <c:crossBetween val="midCat"/>
      </c:valAx>
      <c:valAx>
        <c:axId val="645022808"/>
        <c:scaling>
          <c:orientation val="minMax"/>
          <c:min val="20.0"/>
        </c:scaling>
        <c:delete val="0"/>
        <c:axPos val="l"/>
        <c:majorGridlines>
          <c:spPr>
            <a:ln w="3175">
              <a:solidFill>
                <a:srgbClr val="808080"/>
              </a:solidFill>
              <a:prstDash val="solid"/>
            </a:ln>
          </c:spPr>
        </c:majorGridlines>
        <c:title>
          <c:tx>
            <c:rich>
              <a:bodyPr rot="-5400000" vert="horz"/>
              <a:lstStyle/>
              <a:p>
                <a:pPr>
                  <a:defRPr/>
                </a:pPr>
                <a:r>
                  <a:rPr lang="es-ES"/>
                  <a:t>ELP US$/h</a:t>
                </a:r>
              </a:p>
            </c:rich>
          </c:tx>
          <c:layout/>
          <c:overlay val="0"/>
          <c:spPr>
            <a:noFill/>
            <a:ln w="25400">
              <a:noFill/>
            </a:ln>
          </c:spPr>
        </c:title>
        <c:numFmt formatCode="#,##0" sourceLinked="0"/>
        <c:majorTickMark val="out"/>
        <c:minorTickMark val="none"/>
        <c:tickLblPos val="nextTo"/>
        <c:spPr>
          <a:ln w="3175">
            <a:solidFill>
              <a:srgbClr val="808080"/>
            </a:solidFill>
            <a:prstDash val="solid"/>
          </a:ln>
        </c:spPr>
        <c:crossAx val="645029912"/>
        <c:crosses val="autoZero"/>
        <c:crossBetween val="midCat"/>
      </c:valAx>
      <c:spPr>
        <a:solidFill>
          <a:srgbClr val="FFFFFF"/>
        </a:solidFill>
        <a:ln w="25400">
          <a:noFill/>
        </a:ln>
      </c:spPr>
    </c:plotArea>
    <c:legend>
      <c:legendPos val="r"/>
      <c:legendEntry>
        <c:idx val="2"/>
        <c:delete val="1"/>
      </c:legendEntry>
      <c:legendEntry>
        <c:idx val="3"/>
        <c:delete val="1"/>
      </c:legendEntry>
      <c:layout>
        <c:manualLayout>
          <c:xMode val="edge"/>
          <c:yMode val="edge"/>
          <c:x val="0.134146461282686"/>
          <c:y val="0.597014562797242"/>
          <c:w val="0.146341594126567"/>
          <c:h val="0.179104368839173"/>
        </c:manualLayout>
      </c:layout>
      <c:overlay val="1"/>
      <c:spPr>
        <a:noFill/>
        <a:ln w="25400">
          <a:noFill/>
        </a:ln>
      </c:spPr>
    </c:legend>
    <c:plotVisOnly val="1"/>
    <c:dispBlanksAs val="gap"/>
    <c:showDLblsOverMax val="0"/>
  </c:chart>
  <c:spPr>
    <a:solidFill>
      <a:srgbClr val="FFFFFF"/>
    </a:solidFill>
    <a:ln w="9525">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Germany</a:t>
            </a:r>
          </a:p>
        </c:rich>
      </c:tx>
      <c:layout>
        <c:manualLayout>
          <c:xMode val="edge"/>
          <c:yMode val="edge"/>
          <c:x val="0.388444444444444"/>
          <c:y val="0.0"/>
        </c:manualLayout>
      </c:layout>
      <c:overlay val="0"/>
      <c:spPr>
        <a:noFill/>
        <a:ln w="25400">
          <a:noFill/>
        </a:ln>
      </c:spPr>
    </c:title>
    <c:autoTitleDeleted val="0"/>
    <c:plotArea>
      <c:layout>
        <c:manualLayout>
          <c:layoutTarget val="inner"/>
          <c:xMode val="edge"/>
          <c:yMode val="edge"/>
          <c:x val="0.157280183727034"/>
          <c:y val="0.116215368912219"/>
          <c:w val="0.700564304461942"/>
          <c:h val="0.739679935841353"/>
        </c:manualLayout>
      </c:layout>
      <c:lineChart>
        <c:grouping val="standard"/>
        <c:varyColors val="0"/>
        <c:ser>
          <c:idx val="0"/>
          <c:order val="0"/>
          <c:tx>
            <c:strRef>
              <c:f>ProductivityEnergy!$O$10</c:f>
              <c:strCache>
                <c:ptCount val="1"/>
                <c:pt idx="0">
                  <c:v>EMRPS</c:v>
                </c:pt>
              </c:strCache>
            </c:strRef>
          </c:tx>
          <c:spPr>
            <a:ln w="25400">
              <a:solidFill>
                <a:srgbClr val="666699"/>
              </a:solidFill>
              <a:prstDash val="solid"/>
            </a:ln>
          </c:spPr>
          <c:marker>
            <c:symbol val="none"/>
          </c:marker>
          <c:cat>
            <c:numRef>
              <c:f>ProductivityEnergy!$A$12:$A$51</c:f>
              <c:numCache>
                <c:formatCode>General</c:formatCode>
                <c:ptCount val="40"/>
                <c:pt idx="0">
                  <c:v>1970.0</c:v>
                </c:pt>
                <c:pt idx="1">
                  <c:v>1971.0</c:v>
                </c:pt>
                <c:pt idx="2">
                  <c:v>1972.0</c:v>
                </c:pt>
                <c:pt idx="3">
                  <c:v>1973.0</c:v>
                </c:pt>
                <c:pt idx="4">
                  <c:v>1974.0</c:v>
                </c:pt>
                <c:pt idx="5">
                  <c:v>1975.0</c:v>
                </c:pt>
                <c:pt idx="6">
                  <c:v>1976.0</c:v>
                </c:pt>
                <c:pt idx="7">
                  <c:v>1977.0</c:v>
                </c:pt>
                <c:pt idx="8">
                  <c:v>1978.0</c:v>
                </c:pt>
                <c:pt idx="9">
                  <c:v>1979.0</c:v>
                </c:pt>
                <c:pt idx="10">
                  <c:v>1980.0</c:v>
                </c:pt>
                <c:pt idx="11">
                  <c:v>1981.0</c:v>
                </c:pt>
                <c:pt idx="12">
                  <c:v>1982.0</c:v>
                </c:pt>
                <c:pt idx="13">
                  <c:v>1983.0</c:v>
                </c:pt>
                <c:pt idx="14">
                  <c:v>1984.0</c:v>
                </c:pt>
                <c:pt idx="15">
                  <c:v>1985.0</c:v>
                </c:pt>
                <c:pt idx="16">
                  <c:v>1986.0</c:v>
                </c:pt>
                <c:pt idx="17">
                  <c:v>1987.0</c:v>
                </c:pt>
                <c:pt idx="18">
                  <c:v>1988.0</c:v>
                </c:pt>
                <c:pt idx="19">
                  <c:v>1989.0</c:v>
                </c:pt>
                <c:pt idx="20">
                  <c:v>1990.0</c:v>
                </c:pt>
                <c:pt idx="21">
                  <c:v>1991.0</c:v>
                </c:pt>
                <c:pt idx="22">
                  <c:v>1992.0</c:v>
                </c:pt>
                <c:pt idx="23">
                  <c:v>1993.0</c:v>
                </c:pt>
                <c:pt idx="24">
                  <c:v>1994.0</c:v>
                </c:pt>
                <c:pt idx="25">
                  <c:v>1995.0</c:v>
                </c:pt>
                <c:pt idx="26">
                  <c:v>1996.0</c:v>
                </c:pt>
                <c:pt idx="27">
                  <c:v>1997.0</c:v>
                </c:pt>
                <c:pt idx="28">
                  <c:v>1998.0</c:v>
                </c:pt>
                <c:pt idx="29">
                  <c:v>1999.0</c:v>
                </c:pt>
                <c:pt idx="30">
                  <c:v>2000.0</c:v>
                </c:pt>
                <c:pt idx="31">
                  <c:v>2001.0</c:v>
                </c:pt>
                <c:pt idx="32">
                  <c:v>2002.0</c:v>
                </c:pt>
                <c:pt idx="33">
                  <c:v>2003.0</c:v>
                </c:pt>
                <c:pt idx="34">
                  <c:v>2004.0</c:v>
                </c:pt>
                <c:pt idx="35">
                  <c:v>2005.0</c:v>
                </c:pt>
                <c:pt idx="36">
                  <c:v>2006.0</c:v>
                </c:pt>
                <c:pt idx="37">
                  <c:v>2007.0</c:v>
                </c:pt>
                <c:pt idx="38">
                  <c:v>2008.0</c:v>
                </c:pt>
                <c:pt idx="39">
                  <c:v>2009.0</c:v>
                </c:pt>
              </c:numCache>
            </c:numRef>
          </c:cat>
          <c:val>
            <c:numRef>
              <c:f>ProductivityEnergy!$O$12:$O$51</c:f>
              <c:numCache>
                <c:formatCode>#,##0.00</c:formatCode>
                <c:ptCount val="40"/>
                <c:pt idx="0">
                  <c:v>314.1317757429752</c:v>
                </c:pt>
                <c:pt idx="1">
                  <c:v>321.7597761478135</c:v>
                </c:pt>
                <c:pt idx="2">
                  <c:v>330.2989118998127</c:v>
                </c:pt>
                <c:pt idx="3">
                  <c:v>350.1494585408268</c:v>
                </c:pt>
                <c:pt idx="4">
                  <c:v>362.4855268449231</c:v>
                </c:pt>
                <c:pt idx="5">
                  <c:v>357.555573590968</c:v>
                </c:pt>
                <c:pt idx="6">
                  <c:v>392.8420946575227</c:v>
                </c:pt>
                <c:pt idx="7">
                  <c:v>391.5125159247416</c:v>
                </c:pt>
                <c:pt idx="8">
                  <c:v>393.4666819669344</c:v>
                </c:pt>
                <c:pt idx="9">
                  <c:v>402.8831108028437</c:v>
                </c:pt>
                <c:pt idx="10">
                  <c:v>383.0402646986799</c:v>
                </c:pt>
                <c:pt idx="11">
                  <c:v>380.4017349017918</c:v>
                </c:pt>
                <c:pt idx="12">
                  <c:v>374.6221913489072</c:v>
                </c:pt>
                <c:pt idx="13">
                  <c:v>384.468461698641</c:v>
                </c:pt>
                <c:pt idx="14">
                  <c:v>392.0886013424445</c:v>
                </c:pt>
                <c:pt idx="15">
                  <c:v>402.2217841571961</c:v>
                </c:pt>
                <c:pt idx="16">
                  <c:v>386.9035420678585</c:v>
                </c:pt>
                <c:pt idx="17">
                  <c:v>392.1844312204261</c:v>
                </c:pt>
                <c:pt idx="18">
                  <c:v>400.1232506689704</c:v>
                </c:pt>
                <c:pt idx="19">
                  <c:v>400.2368287008111</c:v>
                </c:pt>
                <c:pt idx="20">
                  <c:v>372.7878565715809</c:v>
                </c:pt>
                <c:pt idx="21">
                  <c:v>260.7459461123356</c:v>
                </c:pt>
                <c:pt idx="22">
                  <c:v>259.4866274359841</c:v>
                </c:pt>
                <c:pt idx="23">
                  <c:v>261.8483403058696</c:v>
                </c:pt>
                <c:pt idx="24">
                  <c:v>270.5898772430769</c:v>
                </c:pt>
                <c:pt idx="25">
                  <c:v>281.2659890642025</c:v>
                </c:pt>
                <c:pt idx="26">
                  <c:v>296.9749803290841</c:v>
                </c:pt>
                <c:pt idx="27">
                  <c:v>300.1171525137508</c:v>
                </c:pt>
                <c:pt idx="28">
                  <c:v>293.2870692101727</c:v>
                </c:pt>
                <c:pt idx="29">
                  <c:v>292.8559437161125</c:v>
                </c:pt>
                <c:pt idx="30">
                  <c:v>306.3409073709281</c:v>
                </c:pt>
                <c:pt idx="31">
                  <c:v>327.2474889926688</c:v>
                </c:pt>
                <c:pt idx="32">
                  <c:v>327.677329217034</c:v>
                </c:pt>
                <c:pt idx="33">
                  <c:v>334.6291869353717</c:v>
                </c:pt>
                <c:pt idx="34">
                  <c:v>338.6939104297335</c:v>
                </c:pt>
                <c:pt idx="35">
                  <c:v>345.7209503141449</c:v>
                </c:pt>
                <c:pt idx="36">
                  <c:v>337.7056186419279</c:v>
                </c:pt>
                <c:pt idx="37">
                  <c:v>350.1670175382424</c:v>
                </c:pt>
                <c:pt idx="38">
                  <c:v>333.7787925100181</c:v>
                </c:pt>
                <c:pt idx="39">
                  <c:v>322.4791651573136</c:v>
                </c:pt>
              </c:numCache>
            </c:numRef>
          </c:val>
          <c:smooth val="0"/>
        </c:ser>
        <c:dLbls>
          <c:showLegendKey val="0"/>
          <c:showVal val="0"/>
          <c:showCatName val="0"/>
          <c:showSerName val="0"/>
          <c:showPercent val="0"/>
          <c:showBubbleSize val="0"/>
        </c:dLbls>
        <c:marker val="1"/>
        <c:smooth val="0"/>
        <c:axId val="644973864"/>
        <c:axId val="644970280"/>
      </c:lineChart>
      <c:lineChart>
        <c:grouping val="standard"/>
        <c:varyColors val="0"/>
        <c:ser>
          <c:idx val="1"/>
          <c:order val="1"/>
          <c:tx>
            <c:strRef>
              <c:f>ProductivityEnergy!$S$10</c:f>
              <c:strCache>
                <c:ptCount val="1"/>
                <c:pt idx="0">
                  <c:v>ELPPS</c:v>
                </c:pt>
              </c:strCache>
            </c:strRef>
          </c:tx>
          <c:spPr>
            <a:ln w="25400">
              <a:solidFill>
                <a:srgbClr val="993366"/>
              </a:solidFill>
              <a:prstDash val="solid"/>
            </a:ln>
          </c:spPr>
          <c:marker>
            <c:symbol val="none"/>
          </c:marker>
          <c:cat>
            <c:numRef>
              <c:f>ProductivityEnergy!$A$12:$A$51</c:f>
              <c:numCache>
                <c:formatCode>General</c:formatCode>
                <c:ptCount val="40"/>
                <c:pt idx="0">
                  <c:v>1970.0</c:v>
                </c:pt>
                <c:pt idx="1">
                  <c:v>1971.0</c:v>
                </c:pt>
                <c:pt idx="2">
                  <c:v>1972.0</c:v>
                </c:pt>
                <c:pt idx="3">
                  <c:v>1973.0</c:v>
                </c:pt>
                <c:pt idx="4">
                  <c:v>1974.0</c:v>
                </c:pt>
                <c:pt idx="5">
                  <c:v>1975.0</c:v>
                </c:pt>
                <c:pt idx="6">
                  <c:v>1976.0</c:v>
                </c:pt>
                <c:pt idx="7">
                  <c:v>1977.0</c:v>
                </c:pt>
                <c:pt idx="8">
                  <c:v>1978.0</c:v>
                </c:pt>
                <c:pt idx="9">
                  <c:v>1979.0</c:v>
                </c:pt>
                <c:pt idx="10">
                  <c:v>1980.0</c:v>
                </c:pt>
                <c:pt idx="11">
                  <c:v>1981.0</c:v>
                </c:pt>
                <c:pt idx="12">
                  <c:v>1982.0</c:v>
                </c:pt>
                <c:pt idx="13">
                  <c:v>1983.0</c:v>
                </c:pt>
                <c:pt idx="14">
                  <c:v>1984.0</c:v>
                </c:pt>
                <c:pt idx="15">
                  <c:v>1985.0</c:v>
                </c:pt>
                <c:pt idx="16">
                  <c:v>1986.0</c:v>
                </c:pt>
                <c:pt idx="17">
                  <c:v>1987.0</c:v>
                </c:pt>
                <c:pt idx="18">
                  <c:v>1988.0</c:v>
                </c:pt>
                <c:pt idx="19">
                  <c:v>1989.0</c:v>
                </c:pt>
                <c:pt idx="20">
                  <c:v>1990.0</c:v>
                </c:pt>
                <c:pt idx="21">
                  <c:v>1991.0</c:v>
                </c:pt>
                <c:pt idx="22">
                  <c:v>1992.0</c:v>
                </c:pt>
                <c:pt idx="23">
                  <c:v>1993.0</c:v>
                </c:pt>
                <c:pt idx="24">
                  <c:v>1994.0</c:v>
                </c:pt>
                <c:pt idx="25">
                  <c:v>1995.0</c:v>
                </c:pt>
                <c:pt idx="26">
                  <c:v>1996.0</c:v>
                </c:pt>
                <c:pt idx="27">
                  <c:v>1997.0</c:v>
                </c:pt>
                <c:pt idx="28">
                  <c:v>1998.0</c:v>
                </c:pt>
                <c:pt idx="29">
                  <c:v>1999.0</c:v>
                </c:pt>
                <c:pt idx="30">
                  <c:v>2000.0</c:v>
                </c:pt>
                <c:pt idx="31">
                  <c:v>2001.0</c:v>
                </c:pt>
                <c:pt idx="32">
                  <c:v>2002.0</c:v>
                </c:pt>
                <c:pt idx="33">
                  <c:v>2003.0</c:v>
                </c:pt>
                <c:pt idx="34">
                  <c:v>2004.0</c:v>
                </c:pt>
                <c:pt idx="35">
                  <c:v>2005.0</c:v>
                </c:pt>
                <c:pt idx="36">
                  <c:v>2006.0</c:v>
                </c:pt>
                <c:pt idx="37">
                  <c:v>2007.0</c:v>
                </c:pt>
                <c:pt idx="38">
                  <c:v>2008.0</c:v>
                </c:pt>
                <c:pt idx="39">
                  <c:v>2009.0</c:v>
                </c:pt>
              </c:numCache>
            </c:numRef>
          </c:cat>
          <c:val>
            <c:numRef>
              <c:f>ProductivityEnergy!$S$12:$S$51</c:f>
              <c:numCache>
                <c:formatCode>#,##0.00</c:formatCode>
                <c:ptCount val="40"/>
                <c:pt idx="0">
                  <c:v>24.53425566266641</c:v>
                </c:pt>
                <c:pt idx="1">
                  <c:v>25.24301235653444</c:v>
                </c:pt>
                <c:pt idx="2">
                  <c:v>26.46340423518605</c:v>
                </c:pt>
                <c:pt idx="3">
                  <c:v>27.49051991597986</c:v>
                </c:pt>
                <c:pt idx="4">
                  <c:v>27.86782891545915</c:v>
                </c:pt>
                <c:pt idx="5">
                  <c:v>27.88674373497341</c:v>
                </c:pt>
                <c:pt idx="6">
                  <c:v>29.97057998812124</c:v>
                </c:pt>
                <c:pt idx="7">
                  <c:v>30.89477729258199</c:v>
                </c:pt>
                <c:pt idx="8">
                  <c:v>31.1204341105085</c:v>
                </c:pt>
                <c:pt idx="9">
                  <c:v>32.05179392272616</c:v>
                </c:pt>
                <c:pt idx="10">
                  <c:v>31.87555675817024</c:v>
                </c:pt>
                <c:pt idx="11">
                  <c:v>31.7444969256508</c:v>
                </c:pt>
                <c:pt idx="12">
                  <c:v>31.78961646612926</c:v>
                </c:pt>
                <c:pt idx="13">
                  <c:v>33.20586140541821</c:v>
                </c:pt>
                <c:pt idx="14">
                  <c:v>34.23396931694677</c:v>
                </c:pt>
                <c:pt idx="15">
                  <c:v>34.84539593460534</c:v>
                </c:pt>
                <c:pt idx="16">
                  <c:v>34.66524156603704</c:v>
                </c:pt>
                <c:pt idx="17">
                  <c:v>34.43632317961839</c:v>
                </c:pt>
                <c:pt idx="18">
                  <c:v>35.6775807404932</c:v>
                </c:pt>
                <c:pt idx="19">
                  <c:v>36.99099435348149</c:v>
                </c:pt>
                <c:pt idx="20">
                  <c:v>37.41143068485432</c:v>
                </c:pt>
                <c:pt idx="21">
                  <c:v>28.46320254967437</c:v>
                </c:pt>
                <c:pt idx="22">
                  <c:v>29.0235760713789</c:v>
                </c:pt>
                <c:pt idx="23">
                  <c:v>28.6030992623824</c:v>
                </c:pt>
                <c:pt idx="24">
                  <c:v>30.74641730730531</c:v>
                </c:pt>
                <c:pt idx="25">
                  <c:v>31.78191073612537</c:v>
                </c:pt>
                <c:pt idx="26">
                  <c:v>32.2992266721081</c:v>
                </c:pt>
                <c:pt idx="27">
                  <c:v>33.93674697341848</c:v>
                </c:pt>
                <c:pt idx="28">
                  <c:v>33.9930769008947</c:v>
                </c:pt>
                <c:pt idx="29">
                  <c:v>35.01764666448747</c:v>
                </c:pt>
                <c:pt idx="30">
                  <c:v>37.28260271461722</c:v>
                </c:pt>
                <c:pt idx="31">
                  <c:v>38.21459013698561</c:v>
                </c:pt>
                <c:pt idx="32">
                  <c:v>38.84083331669223</c:v>
                </c:pt>
                <c:pt idx="33">
                  <c:v>40.08584408140553</c:v>
                </c:pt>
                <c:pt idx="34">
                  <c:v>41.83275166939286</c:v>
                </c:pt>
                <c:pt idx="35">
                  <c:v>43.73966888874639</c:v>
                </c:pt>
                <c:pt idx="36">
                  <c:v>45.29847713221443</c:v>
                </c:pt>
                <c:pt idx="37">
                  <c:v>45.41455095979536</c:v>
                </c:pt>
                <c:pt idx="38">
                  <c:v>43.6319691205166</c:v>
                </c:pt>
                <c:pt idx="39">
                  <c:v>39.01835179193463</c:v>
                </c:pt>
              </c:numCache>
            </c:numRef>
          </c:val>
          <c:smooth val="0"/>
        </c:ser>
        <c:dLbls>
          <c:showLegendKey val="0"/>
          <c:showVal val="0"/>
          <c:showCatName val="0"/>
          <c:showSerName val="0"/>
          <c:showPercent val="0"/>
          <c:showBubbleSize val="0"/>
        </c:dLbls>
        <c:marker val="1"/>
        <c:smooth val="0"/>
        <c:axId val="644963448"/>
        <c:axId val="644960200"/>
      </c:lineChart>
      <c:catAx>
        <c:axId val="644973864"/>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a:pPr>
            <a:endParaRPr lang="de-DE"/>
          </a:p>
        </c:txPr>
        <c:crossAx val="644970280"/>
        <c:crosses val="autoZero"/>
        <c:auto val="1"/>
        <c:lblAlgn val="ctr"/>
        <c:lblOffset val="100"/>
        <c:noMultiLvlLbl val="0"/>
      </c:catAx>
      <c:valAx>
        <c:axId val="644970280"/>
        <c:scaling>
          <c:orientation val="minMax"/>
          <c:min val="200.0"/>
        </c:scaling>
        <c:delete val="0"/>
        <c:axPos val="l"/>
        <c:majorGridlines>
          <c:spPr>
            <a:ln w="3175">
              <a:solidFill>
                <a:srgbClr val="808080"/>
              </a:solidFill>
              <a:prstDash val="solid"/>
            </a:ln>
          </c:spPr>
        </c:majorGridlines>
        <c:title>
          <c:tx>
            <c:rich>
              <a:bodyPr rot="-5400000" vert="horz"/>
              <a:lstStyle/>
              <a:p>
                <a:pPr>
                  <a:defRPr/>
                </a:pPr>
                <a:r>
                  <a:rPr lang="es-ES"/>
                  <a:t>EMR MJ/h</a:t>
                </a:r>
              </a:p>
            </c:rich>
          </c:tx>
          <c:layout/>
          <c:overlay val="0"/>
          <c:spPr>
            <a:noFill/>
            <a:ln w="25400">
              <a:noFill/>
            </a:ln>
          </c:spPr>
        </c:title>
        <c:numFmt formatCode="#,##0" sourceLinked="0"/>
        <c:majorTickMark val="out"/>
        <c:minorTickMark val="none"/>
        <c:tickLblPos val="nextTo"/>
        <c:spPr>
          <a:ln w="3175">
            <a:solidFill>
              <a:srgbClr val="808080"/>
            </a:solidFill>
            <a:prstDash val="solid"/>
          </a:ln>
        </c:spPr>
        <c:crossAx val="644973864"/>
        <c:crosses val="autoZero"/>
        <c:crossBetween val="between"/>
      </c:valAx>
      <c:catAx>
        <c:axId val="644963448"/>
        <c:scaling>
          <c:orientation val="minMax"/>
        </c:scaling>
        <c:delete val="1"/>
        <c:axPos val="b"/>
        <c:numFmt formatCode="General" sourceLinked="1"/>
        <c:majorTickMark val="out"/>
        <c:minorTickMark val="none"/>
        <c:tickLblPos val="nextTo"/>
        <c:crossAx val="644960200"/>
        <c:crosses val="autoZero"/>
        <c:auto val="1"/>
        <c:lblAlgn val="ctr"/>
        <c:lblOffset val="100"/>
        <c:noMultiLvlLbl val="0"/>
      </c:catAx>
      <c:valAx>
        <c:axId val="644960200"/>
        <c:scaling>
          <c:orientation val="minMax"/>
          <c:min val="20.0"/>
        </c:scaling>
        <c:delete val="0"/>
        <c:axPos val="r"/>
        <c:title>
          <c:tx>
            <c:rich>
              <a:bodyPr rot="-5400000" vert="horz"/>
              <a:lstStyle/>
              <a:p>
                <a:pPr>
                  <a:defRPr/>
                </a:pPr>
                <a:r>
                  <a:rPr lang="es-ES"/>
                  <a:t>ELP US$/h</a:t>
                </a:r>
              </a:p>
            </c:rich>
          </c:tx>
          <c:layout/>
          <c:overlay val="0"/>
          <c:spPr>
            <a:noFill/>
            <a:ln w="25400">
              <a:noFill/>
            </a:ln>
          </c:spPr>
        </c:title>
        <c:numFmt formatCode="#,##0" sourceLinked="0"/>
        <c:majorTickMark val="out"/>
        <c:minorTickMark val="none"/>
        <c:tickLblPos val="nextTo"/>
        <c:spPr>
          <a:ln w="3175">
            <a:solidFill>
              <a:srgbClr val="808080"/>
            </a:solidFill>
            <a:prstDash val="solid"/>
          </a:ln>
        </c:spPr>
        <c:crossAx val="644963448"/>
        <c:crosses val="max"/>
        <c:crossBetween val="between"/>
      </c:valAx>
      <c:spPr>
        <a:solidFill>
          <a:srgbClr val="FFFFFF"/>
        </a:solidFill>
        <a:ln w="25400">
          <a:noFill/>
        </a:ln>
      </c:spPr>
    </c:plotArea>
    <c:legend>
      <c:legendPos val="r"/>
      <c:layout>
        <c:manualLayout>
          <c:xMode val="edge"/>
          <c:yMode val="edge"/>
          <c:x val="0.609222939960997"/>
          <c:y val="0.09452730577623"/>
          <c:w val="0.14320379863625"/>
          <c:h val="0.179104368839173"/>
        </c:manualLayout>
      </c:layout>
      <c:overlay val="0"/>
      <c:spPr>
        <a:noFill/>
        <a:ln w="25400">
          <a:noFill/>
        </a:ln>
      </c:spPr>
    </c:legend>
    <c:plotVisOnly val="1"/>
    <c:dispBlanksAs val="gap"/>
    <c:showDLblsOverMax val="0"/>
  </c:chart>
  <c:spPr>
    <a:solidFill>
      <a:srgbClr val="FFFFFF"/>
    </a:solidFill>
    <a:ln w="9525">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Spain</a:t>
            </a:r>
          </a:p>
        </c:rich>
      </c:tx>
      <c:layout/>
      <c:overlay val="1"/>
      <c:spPr>
        <a:noFill/>
        <a:ln w="25400">
          <a:noFill/>
        </a:ln>
      </c:spPr>
    </c:title>
    <c:autoTitleDeleted val="0"/>
    <c:plotArea>
      <c:layout>
        <c:manualLayout>
          <c:layoutTarget val="inner"/>
          <c:xMode val="edge"/>
          <c:yMode val="edge"/>
          <c:x val="0.151724628171479"/>
          <c:y val="0.185659813356664"/>
          <c:w val="0.708897637795276"/>
          <c:h val="0.679494750656168"/>
        </c:manualLayout>
      </c:layout>
      <c:lineChart>
        <c:grouping val="standard"/>
        <c:varyColors val="0"/>
        <c:ser>
          <c:idx val="0"/>
          <c:order val="0"/>
          <c:tx>
            <c:strRef>
              <c:f>ProductivityEnergy!$AH$10</c:f>
              <c:strCache>
                <c:ptCount val="1"/>
                <c:pt idx="0">
                  <c:v>EMRPS</c:v>
                </c:pt>
              </c:strCache>
            </c:strRef>
          </c:tx>
          <c:spPr>
            <a:ln w="25400">
              <a:solidFill>
                <a:srgbClr val="666699"/>
              </a:solidFill>
              <a:prstDash val="solid"/>
            </a:ln>
          </c:spPr>
          <c:marker>
            <c:symbol val="none"/>
          </c:marker>
          <c:cat>
            <c:numRef>
              <c:f>ProductivityEnergy!$A$12:$A$51</c:f>
              <c:numCache>
                <c:formatCode>General</c:formatCode>
                <c:ptCount val="40"/>
                <c:pt idx="0">
                  <c:v>1970.0</c:v>
                </c:pt>
                <c:pt idx="1">
                  <c:v>1971.0</c:v>
                </c:pt>
                <c:pt idx="2">
                  <c:v>1972.0</c:v>
                </c:pt>
                <c:pt idx="3">
                  <c:v>1973.0</c:v>
                </c:pt>
                <c:pt idx="4">
                  <c:v>1974.0</c:v>
                </c:pt>
                <c:pt idx="5">
                  <c:v>1975.0</c:v>
                </c:pt>
                <c:pt idx="6">
                  <c:v>1976.0</c:v>
                </c:pt>
                <c:pt idx="7">
                  <c:v>1977.0</c:v>
                </c:pt>
                <c:pt idx="8">
                  <c:v>1978.0</c:v>
                </c:pt>
                <c:pt idx="9">
                  <c:v>1979.0</c:v>
                </c:pt>
                <c:pt idx="10">
                  <c:v>1980.0</c:v>
                </c:pt>
                <c:pt idx="11">
                  <c:v>1981.0</c:v>
                </c:pt>
                <c:pt idx="12">
                  <c:v>1982.0</c:v>
                </c:pt>
                <c:pt idx="13">
                  <c:v>1983.0</c:v>
                </c:pt>
                <c:pt idx="14">
                  <c:v>1984.0</c:v>
                </c:pt>
                <c:pt idx="15">
                  <c:v>1985.0</c:v>
                </c:pt>
                <c:pt idx="16">
                  <c:v>1986.0</c:v>
                </c:pt>
                <c:pt idx="17">
                  <c:v>1987.0</c:v>
                </c:pt>
                <c:pt idx="18">
                  <c:v>1988.0</c:v>
                </c:pt>
                <c:pt idx="19">
                  <c:v>1989.0</c:v>
                </c:pt>
                <c:pt idx="20">
                  <c:v>1990.0</c:v>
                </c:pt>
                <c:pt idx="21">
                  <c:v>1991.0</c:v>
                </c:pt>
                <c:pt idx="22">
                  <c:v>1992.0</c:v>
                </c:pt>
                <c:pt idx="23">
                  <c:v>1993.0</c:v>
                </c:pt>
                <c:pt idx="24">
                  <c:v>1994.0</c:v>
                </c:pt>
                <c:pt idx="25">
                  <c:v>1995.0</c:v>
                </c:pt>
                <c:pt idx="26">
                  <c:v>1996.0</c:v>
                </c:pt>
                <c:pt idx="27">
                  <c:v>1997.0</c:v>
                </c:pt>
                <c:pt idx="28">
                  <c:v>1998.0</c:v>
                </c:pt>
                <c:pt idx="29">
                  <c:v>1999.0</c:v>
                </c:pt>
                <c:pt idx="30">
                  <c:v>2000.0</c:v>
                </c:pt>
                <c:pt idx="31">
                  <c:v>2001.0</c:v>
                </c:pt>
                <c:pt idx="32">
                  <c:v>2002.0</c:v>
                </c:pt>
                <c:pt idx="33">
                  <c:v>2003.0</c:v>
                </c:pt>
                <c:pt idx="34">
                  <c:v>2004.0</c:v>
                </c:pt>
                <c:pt idx="35">
                  <c:v>2005.0</c:v>
                </c:pt>
                <c:pt idx="36">
                  <c:v>2006.0</c:v>
                </c:pt>
                <c:pt idx="37">
                  <c:v>2007.0</c:v>
                </c:pt>
                <c:pt idx="38">
                  <c:v>2008.0</c:v>
                </c:pt>
                <c:pt idx="39">
                  <c:v>2009.0</c:v>
                </c:pt>
              </c:numCache>
            </c:numRef>
          </c:cat>
          <c:val>
            <c:numRef>
              <c:f>ProductivityEnergy!$AH$12:$AH$51</c:f>
              <c:numCache>
                <c:formatCode>#,##0.00</c:formatCode>
                <c:ptCount val="40"/>
                <c:pt idx="0">
                  <c:v>90.76734224751067</c:v>
                </c:pt>
                <c:pt idx="1">
                  <c:v>103.2990726011169</c:v>
                </c:pt>
                <c:pt idx="2">
                  <c:v>110.449947379986</c:v>
                </c:pt>
                <c:pt idx="3">
                  <c:v>125.7418418261986</c:v>
                </c:pt>
                <c:pt idx="4">
                  <c:v>140.3680567139282</c:v>
                </c:pt>
                <c:pt idx="5">
                  <c:v>142.2804828624991</c:v>
                </c:pt>
                <c:pt idx="6">
                  <c:v>158.9875634027645</c:v>
                </c:pt>
                <c:pt idx="7">
                  <c:v>140.6899517814882</c:v>
                </c:pt>
                <c:pt idx="8">
                  <c:v>155.5297623909917</c:v>
                </c:pt>
                <c:pt idx="9">
                  <c:v>155.530175622316</c:v>
                </c:pt>
                <c:pt idx="10">
                  <c:v>177.7268085699673</c:v>
                </c:pt>
                <c:pt idx="11">
                  <c:v>209.1200701069063</c:v>
                </c:pt>
                <c:pt idx="12">
                  <c:v>201.99652534664</c:v>
                </c:pt>
                <c:pt idx="13">
                  <c:v>211.9673603010069</c:v>
                </c:pt>
                <c:pt idx="14">
                  <c:v>232.8115115831545</c:v>
                </c:pt>
                <c:pt idx="15">
                  <c:v>245.7361427001974</c:v>
                </c:pt>
                <c:pt idx="16">
                  <c:v>249.3596092661261</c:v>
                </c:pt>
                <c:pt idx="17">
                  <c:v>236.1378190132027</c:v>
                </c:pt>
                <c:pt idx="18">
                  <c:v>223.1244600686959</c:v>
                </c:pt>
                <c:pt idx="19">
                  <c:v>242.8200777587076</c:v>
                </c:pt>
                <c:pt idx="20">
                  <c:v>237.2616750745048</c:v>
                </c:pt>
                <c:pt idx="21">
                  <c:v>242.2910074633013</c:v>
                </c:pt>
                <c:pt idx="22">
                  <c:v>253.9789974525435</c:v>
                </c:pt>
                <c:pt idx="23">
                  <c:v>266.7625457246066</c:v>
                </c:pt>
                <c:pt idx="24">
                  <c:v>287.1384089326863</c:v>
                </c:pt>
                <c:pt idx="25">
                  <c:v>281.5091438232478</c:v>
                </c:pt>
                <c:pt idx="26">
                  <c:v>267.8581957131371</c:v>
                </c:pt>
                <c:pt idx="27">
                  <c:v>274.4620695482686</c:v>
                </c:pt>
                <c:pt idx="28">
                  <c:v>259.1870134844905</c:v>
                </c:pt>
                <c:pt idx="29">
                  <c:v>261.0504792709058</c:v>
                </c:pt>
                <c:pt idx="30">
                  <c:v>260.7491925856318</c:v>
                </c:pt>
                <c:pt idx="31">
                  <c:v>250.7436537186252</c:v>
                </c:pt>
                <c:pt idx="32">
                  <c:v>260.1823229521945</c:v>
                </c:pt>
                <c:pt idx="33">
                  <c:v>262.593852117313</c:v>
                </c:pt>
                <c:pt idx="34">
                  <c:v>274.8545196662533</c:v>
                </c:pt>
                <c:pt idx="35">
                  <c:v>275.4901794450755</c:v>
                </c:pt>
                <c:pt idx="36">
                  <c:v>253.2181290563067</c:v>
                </c:pt>
                <c:pt idx="37">
                  <c:v>259.3682540749351</c:v>
                </c:pt>
                <c:pt idx="38">
                  <c:v>260.2699045774114</c:v>
                </c:pt>
                <c:pt idx="39">
                  <c:v>273.9546537367403</c:v>
                </c:pt>
              </c:numCache>
            </c:numRef>
          </c:val>
          <c:smooth val="0"/>
        </c:ser>
        <c:dLbls>
          <c:showLegendKey val="0"/>
          <c:showVal val="0"/>
          <c:showCatName val="0"/>
          <c:showSerName val="0"/>
          <c:showPercent val="0"/>
          <c:showBubbleSize val="0"/>
        </c:dLbls>
        <c:marker val="1"/>
        <c:smooth val="0"/>
        <c:axId val="644919368"/>
        <c:axId val="644915736"/>
      </c:lineChart>
      <c:lineChart>
        <c:grouping val="standard"/>
        <c:varyColors val="0"/>
        <c:ser>
          <c:idx val="1"/>
          <c:order val="1"/>
          <c:tx>
            <c:strRef>
              <c:f>ProductivityEnergy!$AN$10</c:f>
              <c:strCache>
                <c:ptCount val="1"/>
                <c:pt idx="0">
                  <c:v>ELPPS</c:v>
                </c:pt>
              </c:strCache>
            </c:strRef>
          </c:tx>
          <c:spPr>
            <a:ln w="25400">
              <a:solidFill>
                <a:srgbClr val="993366"/>
              </a:solidFill>
              <a:prstDash val="solid"/>
            </a:ln>
          </c:spPr>
          <c:marker>
            <c:symbol val="none"/>
          </c:marker>
          <c:cat>
            <c:numRef>
              <c:f>ProductivityEnergy!$A$12:$A$51</c:f>
              <c:numCache>
                <c:formatCode>General</c:formatCode>
                <c:ptCount val="40"/>
                <c:pt idx="0">
                  <c:v>1970.0</c:v>
                </c:pt>
                <c:pt idx="1">
                  <c:v>1971.0</c:v>
                </c:pt>
                <c:pt idx="2">
                  <c:v>1972.0</c:v>
                </c:pt>
                <c:pt idx="3">
                  <c:v>1973.0</c:v>
                </c:pt>
                <c:pt idx="4">
                  <c:v>1974.0</c:v>
                </c:pt>
                <c:pt idx="5">
                  <c:v>1975.0</c:v>
                </c:pt>
                <c:pt idx="6">
                  <c:v>1976.0</c:v>
                </c:pt>
                <c:pt idx="7">
                  <c:v>1977.0</c:v>
                </c:pt>
                <c:pt idx="8">
                  <c:v>1978.0</c:v>
                </c:pt>
                <c:pt idx="9">
                  <c:v>1979.0</c:v>
                </c:pt>
                <c:pt idx="10">
                  <c:v>1980.0</c:v>
                </c:pt>
                <c:pt idx="11">
                  <c:v>1981.0</c:v>
                </c:pt>
                <c:pt idx="12">
                  <c:v>1982.0</c:v>
                </c:pt>
                <c:pt idx="13">
                  <c:v>1983.0</c:v>
                </c:pt>
                <c:pt idx="14">
                  <c:v>1984.0</c:v>
                </c:pt>
                <c:pt idx="15">
                  <c:v>1985.0</c:v>
                </c:pt>
                <c:pt idx="16">
                  <c:v>1986.0</c:v>
                </c:pt>
                <c:pt idx="17">
                  <c:v>1987.0</c:v>
                </c:pt>
                <c:pt idx="18">
                  <c:v>1988.0</c:v>
                </c:pt>
                <c:pt idx="19">
                  <c:v>1989.0</c:v>
                </c:pt>
                <c:pt idx="20">
                  <c:v>1990.0</c:v>
                </c:pt>
                <c:pt idx="21">
                  <c:v>1991.0</c:v>
                </c:pt>
                <c:pt idx="22">
                  <c:v>1992.0</c:v>
                </c:pt>
                <c:pt idx="23">
                  <c:v>1993.0</c:v>
                </c:pt>
                <c:pt idx="24">
                  <c:v>1994.0</c:v>
                </c:pt>
                <c:pt idx="25">
                  <c:v>1995.0</c:v>
                </c:pt>
                <c:pt idx="26">
                  <c:v>1996.0</c:v>
                </c:pt>
                <c:pt idx="27">
                  <c:v>1997.0</c:v>
                </c:pt>
                <c:pt idx="28">
                  <c:v>1998.0</c:v>
                </c:pt>
                <c:pt idx="29">
                  <c:v>1999.0</c:v>
                </c:pt>
                <c:pt idx="30">
                  <c:v>2000.0</c:v>
                </c:pt>
                <c:pt idx="31">
                  <c:v>2001.0</c:v>
                </c:pt>
                <c:pt idx="32">
                  <c:v>2002.0</c:v>
                </c:pt>
                <c:pt idx="33">
                  <c:v>2003.0</c:v>
                </c:pt>
                <c:pt idx="34">
                  <c:v>2004.0</c:v>
                </c:pt>
                <c:pt idx="35">
                  <c:v>2005.0</c:v>
                </c:pt>
                <c:pt idx="36">
                  <c:v>2006.0</c:v>
                </c:pt>
                <c:pt idx="37">
                  <c:v>2007.0</c:v>
                </c:pt>
                <c:pt idx="38">
                  <c:v>2008.0</c:v>
                </c:pt>
                <c:pt idx="39">
                  <c:v>2009.0</c:v>
                </c:pt>
              </c:numCache>
            </c:numRef>
          </c:cat>
          <c:val>
            <c:numRef>
              <c:f>ProductivityEnergy!$AN$12:$AN$51</c:f>
              <c:numCache>
                <c:formatCode>#,##0.00</c:formatCode>
                <c:ptCount val="40"/>
                <c:pt idx="0">
                  <c:v>14.3553026193261</c:v>
                </c:pt>
                <c:pt idx="1">
                  <c:v>14.66377500125297</c:v>
                </c:pt>
                <c:pt idx="2">
                  <c:v>16.89632218621444</c:v>
                </c:pt>
                <c:pt idx="3">
                  <c:v>17.90761779662068</c:v>
                </c:pt>
                <c:pt idx="4">
                  <c:v>18.57627733302061</c:v>
                </c:pt>
                <c:pt idx="5">
                  <c:v>17.98834888860301</c:v>
                </c:pt>
                <c:pt idx="6">
                  <c:v>19.08508491532237</c:v>
                </c:pt>
                <c:pt idx="7">
                  <c:v>18.48131376352253</c:v>
                </c:pt>
                <c:pt idx="8">
                  <c:v>19.13506254330603</c:v>
                </c:pt>
                <c:pt idx="9">
                  <c:v>19.99349953514002</c:v>
                </c:pt>
                <c:pt idx="10">
                  <c:v>21.10437328609545</c:v>
                </c:pt>
                <c:pt idx="11">
                  <c:v>22.44722944016662</c:v>
                </c:pt>
                <c:pt idx="12">
                  <c:v>23.06057002535432</c:v>
                </c:pt>
                <c:pt idx="13">
                  <c:v>24.32287582317991</c:v>
                </c:pt>
                <c:pt idx="14">
                  <c:v>25.94835375058395</c:v>
                </c:pt>
                <c:pt idx="15">
                  <c:v>27.71898358328398</c:v>
                </c:pt>
                <c:pt idx="16">
                  <c:v>28.19579197830458</c:v>
                </c:pt>
                <c:pt idx="17">
                  <c:v>28.48036738496764</c:v>
                </c:pt>
                <c:pt idx="18">
                  <c:v>28.02720852756692</c:v>
                </c:pt>
                <c:pt idx="19">
                  <c:v>28.80410369476011</c:v>
                </c:pt>
                <c:pt idx="20">
                  <c:v>28.7743516445983</c:v>
                </c:pt>
                <c:pt idx="21">
                  <c:v>29.27911561763909</c:v>
                </c:pt>
                <c:pt idx="22">
                  <c:v>29.85986734140507</c:v>
                </c:pt>
                <c:pt idx="23">
                  <c:v>31.46742565705768</c:v>
                </c:pt>
                <c:pt idx="24">
                  <c:v>32.82563649226608</c:v>
                </c:pt>
                <c:pt idx="25">
                  <c:v>33.57569589240523</c:v>
                </c:pt>
                <c:pt idx="26">
                  <c:v>33.68397440562402</c:v>
                </c:pt>
                <c:pt idx="27">
                  <c:v>33.59747825564498</c:v>
                </c:pt>
                <c:pt idx="28">
                  <c:v>33.33351436485687</c:v>
                </c:pt>
                <c:pt idx="29">
                  <c:v>33.1175337268503</c:v>
                </c:pt>
                <c:pt idx="30">
                  <c:v>32.73192612366647</c:v>
                </c:pt>
                <c:pt idx="31">
                  <c:v>32.7893556166658</c:v>
                </c:pt>
                <c:pt idx="32">
                  <c:v>32.85596010764228</c:v>
                </c:pt>
                <c:pt idx="33">
                  <c:v>33.2035698758793</c:v>
                </c:pt>
                <c:pt idx="34">
                  <c:v>33.31647716498027</c:v>
                </c:pt>
                <c:pt idx="35">
                  <c:v>33.59316877101111</c:v>
                </c:pt>
                <c:pt idx="36">
                  <c:v>33.64165799608016</c:v>
                </c:pt>
                <c:pt idx="37">
                  <c:v>33.83466967960129</c:v>
                </c:pt>
                <c:pt idx="38">
                  <c:v>35.05075682686626</c:v>
                </c:pt>
                <c:pt idx="39">
                  <c:v>37.96777414580735</c:v>
                </c:pt>
              </c:numCache>
            </c:numRef>
          </c:val>
          <c:smooth val="0"/>
        </c:ser>
        <c:dLbls>
          <c:showLegendKey val="0"/>
          <c:showVal val="0"/>
          <c:showCatName val="0"/>
          <c:showSerName val="0"/>
          <c:showPercent val="0"/>
          <c:showBubbleSize val="0"/>
        </c:dLbls>
        <c:marker val="1"/>
        <c:smooth val="0"/>
        <c:axId val="644908904"/>
        <c:axId val="644905656"/>
      </c:lineChart>
      <c:catAx>
        <c:axId val="644919368"/>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a:pPr>
            <a:endParaRPr lang="de-DE"/>
          </a:p>
        </c:txPr>
        <c:crossAx val="644915736"/>
        <c:crosses val="autoZero"/>
        <c:auto val="1"/>
        <c:lblAlgn val="ctr"/>
        <c:lblOffset val="100"/>
        <c:noMultiLvlLbl val="0"/>
      </c:catAx>
      <c:valAx>
        <c:axId val="644915736"/>
        <c:scaling>
          <c:orientation val="minMax"/>
          <c:min val="80.0"/>
        </c:scaling>
        <c:delete val="0"/>
        <c:axPos val="l"/>
        <c:majorGridlines>
          <c:spPr>
            <a:ln w="3175">
              <a:solidFill>
                <a:srgbClr val="808080"/>
              </a:solidFill>
              <a:prstDash val="solid"/>
            </a:ln>
          </c:spPr>
        </c:majorGridlines>
        <c:title>
          <c:tx>
            <c:rich>
              <a:bodyPr rot="-5400000" vert="horz"/>
              <a:lstStyle/>
              <a:p>
                <a:pPr>
                  <a:defRPr/>
                </a:pPr>
                <a:r>
                  <a:rPr lang="es-ES"/>
                  <a:t>EMR  MJ/h</a:t>
                </a:r>
              </a:p>
            </c:rich>
          </c:tx>
          <c:layout/>
          <c:overlay val="0"/>
          <c:spPr>
            <a:noFill/>
            <a:ln w="25400">
              <a:noFill/>
            </a:ln>
          </c:spPr>
        </c:title>
        <c:numFmt formatCode="#,##0" sourceLinked="0"/>
        <c:majorTickMark val="out"/>
        <c:minorTickMark val="none"/>
        <c:tickLblPos val="nextTo"/>
        <c:spPr>
          <a:ln w="3175">
            <a:solidFill>
              <a:srgbClr val="808080"/>
            </a:solidFill>
            <a:prstDash val="solid"/>
          </a:ln>
        </c:spPr>
        <c:crossAx val="644919368"/>
        <c:crosses val="autoZero"/>
        <c:crossBetween val="between"/>
      </c:valAx>
      <c:catAx>
        <c:axId val="644908904"/>
        <c:scaling>
          <c:orientation val="minMax"/>
        </c:scaling>
        <c:delete val="1"/>
        <c:axPos val="b"/>
        <c:numFmt formatCode="General" sourceLinked="1"/>
        <c:majorTickMark val="out"/>
        <c:minorTickMark val="none"/>
        <c:tickLblPos val="nextTo"/>
        <c:crossAx val="644905656"/>
        <c:crosses val="autoZero"/>
        <c:auto val="1"/>
        <c:lblAlgn val="ctr"/>
        <c:lblOffset val="100"/>
        <c:noMultiLvlLbl val="0"/>
      </c:catAx>
      <c:valAx>
        <c:axId val="644905656"/>
        <c:scaling>
          <c:orientation val="minMax"/>
          <c:min val="10.0"/>
        </c:scaling>
        <c:delete val="0"/>
        <c:axPos val="r"/>
        <c:title>
          <c:tx>
            <c:rich>
              <a:bodyPr rot="-5400000" vert="horz"/>
              <a:lstStyle/>
              <a:p>
                <a:pPr>
                  <a:defRPr/>
                </a:pPr>
                <a:r>
                  <a:rPr lang="es-ES"/>
                  <a:t>ELP US$/h</a:t>
                </a:r>
              </a:p>
            </c:rich>
          </c:tx>
          <c:layout/>
          <c:overlay val="0"/>
          <c:spPr>
            <a:noFill/>
            <a:ln w="25400">
              <a:noFill/>
            </a:ln>
          </c:spPr>
        </c:title>
        <c:numFmt formatCode="#,##0" sourceLinked="0"/>
        <c:majorTickMark val="out"/>
        <c:minorTickMark val="none"/>
        <c:tickLblPos val="nextTo"/>
        <c:spPr>
          <a:ln w="3175">
            <a:solidFill>
              <a:srgbClr val="808080"/>
            </a:solidFill>
            <a:prstDash val="solid"/>
          </a:ln>
        </c:spPr>
        <c:crossAx val="644908904"/>
        <c:crosses val="max"/>
        <c:crossBetween val="between"/>
      </c:valAx>
      <c:spPr>
        <a:solidFill>
          <a:srgbClr val="FFFFFF"/>
        </a:solidFill>
        <a:ln w="25400">
          <a:noFill/>
        </a:ln>
      </c:spPr>
    </c:plotArea>
    <c:legend>
      <c:legendPos val="r"/>
      <c:layout>
        <c:manualLayout>
          <c:xMode val="edge"/>
          <c:yMode val="edge"/>
          <c:x val="0.191747459190911"/>
          <c:y val="0.168316933398518"/>
          <c:w val="0.157766896802649"/>
          <c:h val="0.153465439275119"/>
        </c:manualLayout>
      </c:layout>
      <c:overlay val="0"/>
      <c:spPr>
        <a:noFill/>
        <a:ln w="25400">
          <a:noFill/>
        </a:ln>
      </c:spPr>
    </c:legend>
    <c:plotVisOnly val="1"/>
    <c:dispBlanksAs val="gap"/>
    <c:showDLblsOverMax val="0"/>
  </c:chart>
  <c:spPr>
    <a:solidFill>
      <a:srgbClr val="FFFFFF"/>
    </a:solidFill>
    <a:ln w="9525">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USA</a:t>
            </a:r>
          </a:p>
        </c:rich>
      </c:tx>
      <c:layout>
        <c:manualLayout>
          <c:xMode val="edge"/>
          <c:yMode val="edge"/>
          <c:x val="0.388444444444444"/>
          <c:y val="0.0"/>
        </c:manualLayout>
      </c:layout>
      <c:overlay val="0"/>
      <c:spPr>
        <a:noFill/>
        <a:ln w="25400">
          <a:noFill/>
        </a:ln>
      </c:spPr>
    </c:title>
    <c:autoTitleDeleted val="0"/>
    <c:plotArea>
      <c:layout>
        <c:manualLayout>
          <c:layoutTarget val="inner"/>
          <c:xMode val="edge"/>
          <c:yMode val="edge"/>
          <c:x val="0.140613517060367"/>
          <c:y val="0.116215368912219"/>
          <c:w val="0.692230971128609"/>
          <c:h val="0.735050306211723"/>
        </c:manualLayout>
      </c:layout>
      <c:lineChart>
        <c:grouping val="standard"/>
        <c:varyColors val="0"/>
        <c:ser>
          <c:idx val="0"/>
          <c:order val="0"/>
          <c:tx>
            <c:strRef>
              <c:f>ProductivityEnergy!$BB$10</c:f>
              <c:strCache>
                <c:ptCount val="1"/>
                <c:pt idx="0">
                  <c:v>EMRPS</c:v>
                </c:pt>
              </c:strCache>
            </c:strRef>
          </c:tx>
          <c:spPr>
            <a:ln w="25400">
              <a:solidFill>
                <a:srgbClr val="666699"/>
              </a:solidFill>
              <a:prstDash val="solid"/>
            </a:ln>
          </c:spPr>
          <c:marker>
            <c:symbol val="none"/>
          </c:marker>
          <c:cat>
            <c:numRef>
              <c:f>ProductivityEnergy!$A$12:$A$51</c:f>
              <c:numCache>
                <c:formatCode>General</c:formatCode>
                <c:ptCount val="40"/>
                <c:pt idx="0">
                  <c:v>1970.0</c:v>
                </c:pt>
                <c:pt idx="1">
                  <c:v>1971.0</c:v>
                </c:pt>
                <c:pt idx="2">
                  <c:v>1972.0</c:v>
                </c:pt>
                <c:pt idx="3">
                  <c:v>1973.0</c:v>
                </c:pt>
                <c:pt idx="4">
                  <c:v>1974.0</c:v>
                </c:pt>
                <c:pt idx="5">
                  <c:v>1975.0</c:v>
                </c:pt>
                <c:pt idx="6">
                  <c:v>1976.0</c:v>
                </c:pt>
                <c:pt idx="7">
                  <c:v>1977.0</c:v>
                </c:pt>
                <c:pt idx="8">
                  <c:v>1978.0</c:v>
                </c:pt>
                <c:pt idx="9">
                  <c:v>1979.0</c:v>
                </c:pt>
                <c:pt idx="10">
                  <c:v>1980.0</c:v>
                </c:pt>
                <c:pt idx="11">
                  <c:v>1981.0</c:v>
                </c:pt>
                <c:pt idx="12">
                  <c:v>1982.0</c:v>
                </c:pt>
                <c:pt idx="13">
                  <c:v>1983.0</c:v>
                </c:pt>
                <c:pt idx="14">
                  <c:v>1984.0</c:v>
                </c:pt>
                <c:pt idx="15">
                  <c:v>1985.0</c:v>
                </c:pt>
                <c:pt idx="16">
                  <c:v>1986.0</c:v>
                </c:pt>
                <c:pt idx="17">
                  <c:v>1987.0</c:v>
                </c:pt>
                <c:pt idx="18">
                  <c:v>1988.0</c:v>
                </c:pt>
                <c:pt idx="19">
                  <c:v>1989.0</c:v>
                </c:pt>
                <c:pt idx="20">
                  <c:v>1990.0</c:v>
                </c:pt>
                <c:pt idx="21">
                  <c:v>1991.0</c:v>
                </c:pt>
                <c:pt idx="22">
                  <c:v>1992.0</c:v>
                </c:pt>
                <c:pt idx="23">
                  <c:v>1993.0</c:v>
                </c:pt>
                <c:pt idx="24">
                  <c:v>1994.0</c:v>
                </c:pt>
                <c:pt idx="25">
                  <c:v>1995.0</c:v>
                </c:pt>
                <c:pt idx="26">
                  <c:v>1996.0</c:v>
                </c:pt>
                <c:pt idx="27">
                  <c:v>1997.0</c:v>
                </c:pt>
                <c:pt idx="28">
                  <c:v>1998.0</c:v>
                </c:pt>
                <c:pt idx="29">
                  <c:v>1999.0</c:v>
                </c:pt>
                <c:pt idx="30">
                  <c:v>2000.0</c:v>
                </c:pt>
                <c:pt idx="31">
                  <c:v>2001.0</c:v>
                </c:pt>
                <c:pt idx="32">
                  <c:v>2002.0</c:v>
                </c:pt>
                <c:pt idx="33">
                  <c:v>2003.0</c:v>
                </c:pt>
                <c:pt idx="34">
                  <c:v>2004.0</c:v>
                </c:pt>
                <c:pt idx="35">
                  <c:v>2005.0</c:v>
                </c:pt>
                <c:pt idx="36">
                  <c:v>2006.0</c:v>
                </c:pt>
                <c:pt idx="37">
                  <c:v>2007.0</c:v>
                </c:pt>
                <c:pt idx="38">
                  <c:v>2008.0</c:v>
                </c:pt>
                <c:pt idx="39">
                  <c:v>2009.0</c:v>
                </c:pt>
              </c:numCache>
            </c:numRef>
          </c:cat>
          <c:val>
            <c:numRef>
              <c:f>ProductivityEnergy!$BB$12:$BB$51</c:f>
              <c:numCache>
                <c:formatCode>#,##0.00</c:formatCode>
                <c:ptCount val="40"/>
                <c:pt idx="0">
                  <c:v>535.1226524659282</c:v>
                </c:pt>
                <c:pt idx="1">
                  <c:v>554.5704612981172</c:v>
                </c:pt>
                <c:pt idx="2">
                  <c:v>567.631936299605</c:v>
                </c:pt>
                <c:pt idx="3">
                  <c:v>565.414790349942</c:v>
                </c:pt>
                <c:pt idx="4">
                  <c:v>566.9053355570216</c:v>
                </c:pt>
                <c:pt idx="5">
                  <c:v>580.188851948071</c:v>
                </c:pt>
                <c:pt idx="6">
                  <c:v>603.380027771141</c:v>
                </c:pt>
                <c:pt idx="7">
                  <c:v>606.9580598487133</c:v>
                </c:pt>
                <c:pt idx="8">
                  <c:v>587.5370684619606</c:v>
                </c:pt>
                <c:pt idx="9">
                  <c:v>583.8047446691474</c:v>
                </c:pt>
                <c:pt idx="10">
                  <c:v>593.2918630897001</c:v>
                </c:pt>
                <c:pt idx="11">
                  <c:v>571.5421438428752</c:v>
                </c:pt>
                <c:pt idx="12">
                  <c:v>571.7660388387643</c:v>
                </c:pt>
                <c:pt idx="13">
                  <c:v>563.8080063850072</c:v>
                </c:pt>
                <c:pt idx="14">
                  <c:v>551.7655569480672</c:v>
                </c:pt>
                <c:pt idx="15">
                  <c:v>578.364982041805</c:v>
                </c:pt>
                <c:pt idx="16">
                  <c:v>565.3449076132625</c:v>
                </c:pt>
                <c:pt idx="17">
                  <c:v>592.113759276987</c:v>
                </c:pt>
                <c:pt idx="18">
                  <c:v>601.519785176274</c:v>
                </c:pt>
                <c:pt idx="19">
                  <c:v>606.7757229070354</c:v>
                </c:pt>
                <c:pt idx="20">
                  <c:v>577.6113331131515</c:v>
                </c:pt>
                <c:pt idx="21">
                  <c:v>619.4200540445265</c:v>
                </c:pt>
                <c:pt idx="22">
                  <c:v>650.3102131276369</c:v>
                </c:pt>
                <c:pt idx="23">
                  <c:v>663.1509790933587</c:v>
                </c:pt>
                <c:pt idx="24">
                  <c:v>647.9690744555489</c:v>
                </c:pt>
                <c:pt idx="25">
                  <c:v>622.1259829175703</c:v>
                </c:pt>
                <c:pt idx="26">
                  <c:v>618.5665392570322</c:v>
                </c:pt>
                <c:pt idx="27">
                  <c:v>608.4090149946527</c:v>
                </c:pt>
                <c:pt idx="28">
                  <c:v>624.5551442606915</c:v>
                </c:pt>
                <c:pt idx="29">
                  <c:v>638.709977686595</c:v>
                </c:pt>
                <c:pt idx="30">
                  <c:v>656.1225261956635</c:v>
                </c:pt>
                <c:pt idx="31">
                  <c:v>650.8702038284765</c:v>
                </c:pt>
                <c:pt idx="32">
                  <c:v>680.6836088763102</c:v>
                </c:pt>
                <c:pt idx="33">
                  <c:v>715.1606509403447</c:v>
                </c:pt>
                <c:pt idx="34">
                  <c:v>720.4272145489577</c:v>
                </c:pt>
                <c:pt idx="35">
                  <c:v>724.8023102964332</c:v>
                </c:pt>
                <c:pt idx="36">
                  <c:v>707.1302213699465</c:v>
                </c:pt>
                <c:pt idx="37">
                  <c:v>724.769412471372</c:v>
                </c:pt>
                <c:pt idx="38">
                  <c:v>752.7823112883652</c:v>
                </c:pt>
                <c:pt idx="39">
                  <c:v>797.929092511448</c:v>
                </c:pt>
              </c:numCache>
            </c:numRef>
          </c:val>
          <c:smooth val="0"/>
        </c:ser>
        <c:dLbls>
          <c:showLegendKey val="0"/>
          <c:showVal val="0"/>
          <c:showCatName val="0"/>
          <c:showSerName val="0"/>
          <c:showPercent val="0"/>
          <c:showBubbleSize val="0"/>
        </c:dLbls>
        <c:marker val="1"/>
        <c:smooth val="0"/>
        <c:axId val="669449592"/>
        <c:axId val="669453208"/>
      </c:lineChart>
      <c:lineChart>
        <c:grouping val="standard"/>
        <c:varyColors val="0"/>
        <c:ser>
          <c:idx val="1"/>
          <c:order val="1"/>
          <c:tx>
            <c:strRef>
              <c:f>ProductivityEnergy!$BF$10</c:f>
              <c:strCache>
                <c:ptCount val="1"/>
                <c:pt idx="0">
                  <c:v>ELPPS</c:v>
                </c:pt>
              </c:strCache>
            </c:strRef>
          </c:tx>
          <c:spPr>
            <a:ln w="25400">
              <a:solidFill>
                <a:srgbClr val="993366"/>
              </a:solidFill>
              <a:prstDash val="solid"/>
            </a:ln>
          </c:spPr>
          <c:marker>
            <c:symbol val="none"/>
          </c:marker>
          <c:cat>
            <c:numRef>
              <c:f>ProductivityEnergy!$A$12:$A$51</c:f>
              <c:numCache>
                <c:formatCode>General</c:formatCode>
                <c:ptCount val="40"/>
                <c:pt idx="0">
                  <c:v>1970.0</c:v>
                </c:pt>
                <c:pt idx="1">
                  <c:v>1971.0</c:v>
                </c:pt>
                <c:pt idx="2">
                  <c:v>1972.0</c:v>
                </c:pt>
                <c:pt idx="3">
                  <c:v>1973.0</c:v>
                </c:pt>
                <c:pt idx="4">
                  <c:v>1974.0</c:v>
                </c:pt>
                <c:pt idx="5">
                  <c:v>1975.0</c:v>
                </c:pt>
                <c:pt idx="6">
                  <c:v>1976.0</c:v>
                </c:pt>
                <c:pt idx="7">
                  <c:v>1977.0</c:v>
                </c:pt>
                <c:pt idx="8">
                  <c:v>1978.0</c:v>
                </c:pt>
                <c:pt idx="9">
                  <c:v>1979.0</c:v>
                </c:pt>
                <c:pt idx="10">
                  <c:v>1980.0</c:v>
                </c:pt>
                <c:pt idx="11">
                  <c:v>1981.0</c:v>
                </c:pt>
                <c:pt idx="12">
                  <c:v>1982.0</c:v>
                </c:pt>
                <c:pt idx="13">
                  <c:v>1983.0</c:v>
                </c:pt>
                <c:pt idx="14">
                  <c:v>1984.0</c:v>
                </c:pt>
                <c:pt idx="15">
                  <c:v>1985.0</c:v>
                </c:pt>
                <c:pt idx="16">
                  <c:v>1986.0</c:v>
                </c:pt>
                <c:pt idx="17">
                  <c:v>1987.0</c:v>
                </c:pt>
                <c:pt idx="18">
                  <c:v>1988.0</c:v>
                </c:pt>
                <c:pt idx="19">
                  <c:v>1989.0</c:v>
                </c:pt>
                <c:pt idx="20">
                  <c:v>1990.0</c:v>
                </c:pt>
                <c:pt idx="21">
                  <c:v>1991.0</c:v>
                </c:pt>
                <c:pt idx="22">
                  <c:v>1992.0</c:v>
                </c:pt>
                <c:pt idx="23">
                  <c:v>1993.0</c:v>
                </c:pt>
                <c:pt idx="24">
                  <c:v>1994.0</c:v>
                </c:pt>
                <c:pt idx="25">
                  <c:v>1995.0</c:v>
                </c:pt>
                <c:pt idx="26">
                  <c:v>1996.0</c:v>
                </c:pt>
                <c:pt idx="27">
                  <c:v>1997.0</c:v>
                </c:pt>
                <c:pt idx="28">
                  <c:v>1998.0</c:v>
                </c:pt>
                <c:pt idx="29">
                  <c:v>1999.0</c:v>
                </c:pt>
                <c:pt idx="30">
                  <c:v>2000.0</c:v>
                </c:pt>
                <c:pt idx="31">
                  <c:v>2001.0</c:v>
                </c:pt>
                <c:pt idx="32">
                  <c:v>2002.0</c:v>
                </c:pt>
                <c:pt idx="33">
                  <c:v>2003.0</c:v>
                </c:pt>
                <c:pt idx="34">
                  <c:v>2004.0</c:v>
                </c:pt>
                <c:pt idx="35">
                  <c:v>2005.0</c:v>
                </c:pt>
                <c:pt idx="36">
                  <c:v>2006.0</c:v>
                </c:pt>
                <c:pt idx="37">
                  <c:v>2007.0</c:v>
                </c:pt>
                <c:pt idx="38">
                  <c:v>2008.0</c:v>
                </c:pt>
                <c:pt idx="39">
                  <c:v>2009.0</c:v>
                </c:pt>
              </c:numCache>
            </c:numRef>
          </c:cat>
          <c:val>
            <c:numRef>
              <c:f>ProductivityEnergy!$BF$12:$BF$51</c:f>
              <c:numCache>
                <c:formatCode>#,##0.00</c:formatCode>
                <c:ptCount val="40"/>
                <c:pt idx="0">
                  <c:v>25.74106864942695</c:v>
                </c:pt>
                <c:pt idx="1">
                  <c:v>26.79746535700401</c:v>
                </c:pt>
                <c:pt idx="2">
                  <c:v>27.6555883654107</c:v>
                </c:pt>
                <c:pt idx="3">
                  <c:v>28.05534471975171</c:v>
                </c:pt>
                <c:pt idx="4">
                  <c:v>27.4327571014427</c:v>
                </c:pt>
                <c:pt idx="5">
                  <c:v>27.79102754549826</c:v>
                </c:pt>
                <c:pt idx="6">
                  <c:v>28.4509696596548</c:v>
                </c:pt>
                <c:pt idx="7">
                  <c:v>28.82373677401102</c:v>
                </c:pt>
                <c:pt idx="8">
                  <c:v>28.45107285091396</c:v>
                </c:pt>
                <c:pt idx="9">
                  <c:v>27.43886035806526</c:v>
                </c:pt>
                <c:pt idx="10">
                  <c:v>26.79156681870173</c:v>
                </c:pt>
                <c:pt idx="11">
                  <c:v>26.91557513387644</c:v>
                </c:pt>
                <c:pt idx="12">
                  <c:v>27.37620242037274</c:v>
                </c:pt>
                <c:pt idx="13">
                  <c:v>27.6840580335275</c:v>
                </c:pt>
                <c:pt idx="14">
                  <c:v>28.36513866684899</c:v>
                </c:pt>
                <c:pt idx="15">
                  <c:v>29.52634832951062</c:v>
                </c:pt>
                <c:pt idx="16">
                  <c:v>29.38119581514781</c:v>
                </c:pt>
                <c:pt idx="17">
                  <c:v>30.82098291401615</c:v>
                </c:pt>
                <c:pt idx="18">
                  <c:v>32.36391576857454</c:v>
                </c:pt>
                <c:pt idx="19">
                  <c:v>31.72155054373101</c:v>
                </c:pt>
                <c:pt idx="20">
                  <c:v>32.01847046459167</c:v>
                </c:pt>
                <c:pt idx="21">
                  <c:v>32.28636601522625</c:v>
                </c:pt>
                <c:pt idx="22">
                  <c:v>33.19247889502516</c:v>
                </c:pt>
                <c:pt idx="23">
                  <c:v>34.32572020116417</c:v>
                </c:pt>
                <c:pt idx="24">
                  <c:v>35.69673544484885</c:v>
                </c:pt>
                <c:pt idx="25">
                  <c:v>36.749618315759</c:v>
                </c:pt>
                <c:pt idx="26">
                  <c:v>37.74230445658332</c:v>
                </c:pt>
                <c:pt idx="27">
                  <c:v>38.08031678079044</c:v>
                </c:pt>
                <c:pt idx="28">
                  <c:v>39.55920618394254</c:v>
                </c:pt>
                <c:pt idx="29">
                  <c:v>42.43089617642842</c:v>
                </c:pt>
                <c:pt idx="30">
                  <c:v>42.88307915758896</c:v>
                </c:pt>
                <c:pt idx="31">
                  <c:v>42.7117515082688</c:v>
                </c:pt>
                <c:pt idx="32">
                  <c:v>45.24381985660975</c:v>
                </c:pt>
                <c:pt idx="33">
                  <c:v>49.33546564767033</c:v>
                </c:pt>
                <c:pt idx="34">
                  <c:v>51.62927797496523</c:v>
                </c:pt>
                <c:pt idx="35">
                  <c:v>51.3446797104119</c:v>
                </c:pt>
                <c:pt idx="36">
                  <c:v>50.81067427158865</c:v>
                </c:pt>
                <c:pt idx="37">
                  <c:v>51.59539486126036</c:v>
                </c:pt>
                <c:pt idx="38">
                  <c:v>51.83537566634258</c:v>
                </c:pt>
                <c:pt idx="39">
                  <c:v>54.64115358197527</c:v>
                </c:pt>
              </c:numCache>
            </c:numRef>
          </c:val>
          <c:smooth val="0"/>
        </c:ser>
        <c:dLbls>
          <c:showLegendKey val="0"/>
          <c:showVal val="0"/>
          <c:showCatName val="0"/>
          <c:showSerName val="0"/>
          <c:showPercent val="0"/>
          <c:showBubbleSize val="0"/>
        </c:dLbls>
        <c:marker val="1"/>
        <c:smooth val="0"/>
        <c:axId val="669460056"/>
        <c:axId val="669463288"/>
      </c:lineChart>
      <c:catAx>
        <c:axId val="669449592"/>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a:pPr>
            <a:endParaRPr lang="de-DE"/>
          </a:p>
        </c:txPr>
        <c:crossAx val="669453208"/>
        <c:crosses val="autoZero"/>
        <c:auto val="1"/>
        <c:lblAlgn val="ctr"/>
        <c:lblOffset val="100"/>
        <c:noMultiLvlLbl val="0"/>
      </c:catAx>
      <c:valAx>
        <c:axId val="669453208"/>
        <c:scaling>
          <c:orientation val="minMax"/>
          <c:min val="500.0"/>
        </c:scaling>
        <c:delete val="0"/>
        <c:axPos val="l"/>
        <c:majorGridlines>
          <c:spPr>
            <a:ln w="3175">
              <a:solidFill>
                <a:srgbClr val="808080"/>
              </a:solidFill>
              <a:prstDash val="solid"/>
            </a:ln>
          </c:spPr>
        </c:majorGridlines>
        <c:title>
          <c:tx>
            <c:rich>
              <a:bodyPr rot="-5400000" vert="horz"/>
              <a:lstStyle/>
              <a:p>
                <a:pPr>
                  <a:defRPr/>
                </a:pPr>
                <a:r>
                  <a:rPr lang="es-ES"/>
                  <a:t>EMR MJ/h</a:t>
                </a:r>
              </a:p>
            </c:rich>
          </c:tx>
          <c:layout/>
          <c:overlay val="0"/>
          <c:spPr>
            <a:noFill/>
            <a:ln w="25400">
              <a:noFill/>
            </a:ln>
          </c:spPr>
        </c:title>
        <c:numFmt formatCode="#,##0" sourceLinked="0"/>
        <c:majorTickMark val="out"/>
        <c:minorTickMark val="none"/>
        <c:tickLblPos val="nextTo"/>
        <c:spPr>
          <a:ln w="3175">
            <a:solidFill>
              <a:srgbClr val="808080"/>
            </a:solidFill>
            <a:prstDash val="solid"/>
          </a:ln>
        </c:spPr>
        <c:crossAx val="669449592"/>
        <c:crosses val="autoZero"/>
        <c:crossBetween val="between"/>
      </c:valAx>
      <c:catAx>
        <c:axId val="669460056"/>
        <c:scaling>
          <c:orientation val="minMax"/>
        </c:scaling>
        <c:delete val="1"/>
        <c:axPos val="b"/>
        <c:numFmt formatCode="General" sourceLinked="1"/>
        <c:majorTickMark val="out"/>
        <c:minorTickMark val="none"/>
        <c:tickLblPos val="nextTo"/>
        <c:crossAx val="669463288"/>
        <c:crosses val="autoZero"/>
        <c:auto val="1"/>
        <c:lblAlgn val="ctr"/>
        <c:lblOffset val="100"/>
        <c:noMultiLvlLbl val="0"/>
      </c:catAx>
      <c:valAx>
        <c:axId val="669463288"/>
        <c:scaling>
          <c:orientation val="minMax"/>
          <c:min val="20.0"/>
        </c:scaling>
        <c:delete val="0"/>
        <c:axPos val="r"/>
        <c:title>
          <c:tx>
            <c:rich>
              <a:bodyPr rot="-5400000" vert="horz"/>
              <a:lstStyle/>
              <a:p>
                <a:pPr>
                  <a:defRPr/>
                </a:pPr>
                <a:r>
                  <a:rPr lang="es-ES"/>
                  <a:t>ELP US$/h</a:t>
                </a:r>
              </a:p>
            </c:rich>
          </c:tx>
          <c:layout/>
          <c:overlay val="0"/>
          <c:spPr>
            <a:noFill/>
            <a:ln w="25400">
              <a:noFill/>
            </a:ln>
          </c:spPr>
        </c:title>
        <c:numFmt formatCode="#,##0" sourceLinked="0"/>
        <c:majorTickMark val="out"/>
        <c:minorTickMark val="none"/>
        <c:tickLblPos val="nextTo"/>
        <c:spPr>
          <a:ln w="3175">
            <a:solidFill>
              <a:srgbClr val="808080"/>
            </a:solidFill>
            <a:prstDash val="solid"/>
          </a:ln>
        </c:spPr>
        <c:crossAx val="669460056"/>
        <c:crosses val="max"/>
        <c:crossBetween val="between"/>
      </c:valAx>
      <c:spPr>
        <a:solidFill>
          <a:srgbClr val="FFFFFF"/>
        </a:solidFill>
        <a:ln w="25400">
          <a:noFill/>
        </a:ln>
      </c:spPr>
    </c:plotArea>
    <c:legend>
      <c:legendPos val="r"/>
      <c:layout>
        <c:manualLayout>
          <c:xMode val="edge"/>
          <c:yMode val="edge"/>
          <c:x val="0.52427153399034"/>
          <c:y val="0.123762451028322"/>
          <c:w val="0.14320379863625"/>
          <c:h val="0.193069423604183"/>
        </c:manualLayout>
      </c:layout>
      <c:overlay val="0"/>
      <c:spPr>
        <a:noFill/>
        <a:ln w="25400">
          <a:noFill/>
        </a:ln>
      </c:spPr>
    </c:legend>
    <c:plotVisOnly val="1"/>
    <c:dispBlanksAs val="gap"/>
    <c:showDLblsOverMax val="0"/>
  </c:chart>
  <c:spPr>
    <a:solidFill>
      <a:srgbClr val="FFFFFF"/>
    </a:solidFill>
    <a:ln w="9525">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Spain</a:t>
            </a:r>
          </a:p>
        </c:rich>
      </c:tx>
      <c:layout/>
      <c:overlay val="0"/>
      <c:spPr>
        <a:noFill/>
        <a:ln w="25400">
          <a:noFill/>
        </a:ln>
      </c:spPr>
    </c:title>
    <c:autoTitleDeleted val="0"/>
    <c:plotArea>
      <c:layout/>
      <c:scatterChart>
        <c:scatterStyle val="lineMarker"/>
        <c:varyColors val="0"/>
        <c:ser>
          <c:idx val="0"/>
          <c:order val="0"/>
          <c:spPr>
            <a:ln w="28575">
              <a:noFill/>
            </a:ln>
          </c:spPr>
          <c:marker>
            <c:spPr>
              <a:solidFill>
                <a:srgbClr val="4F81BD"/>
              </a:solidFill>
              <a:ln>
                <a:solidFill>
                  <a:srgbClr val="666699"/>
                </a:solidFill>
                <a:prstDash val="solid"/>
              </a:ln>
            </c:spPr>
          </c:marker>
          <c:trendline>
            <c:spPr>
              <a:ln w="3175">
                <a:solidFill>
                  <a:srgbClr val="000000"/>
                </a:solidFill>
                <a:prstDash val="solid"/>
              </a:ln>
            </c:spPr>
            <c:trendlineType val="linear"/>
            <c:dispRSqr val="1"/>
            <c:dispEq val="1"/>
            <c:trendlineLbl>
              <c:layout>
                <c:manualLayout>
                  <c:x val="-0.353882764654418"/>
                  <c:y val="-0.00926399825021872"/>
                </c:manualLayout>
              </c:layout>
              <c:numFmt formatCode="General" sourceLinked="0"/>
              <c:spPr>
                <a:noFill/>
                <a:ln w="25400">
                  <a:noFill/>
                </a:ln>
              </c:spPr>
            </c:trendlineLbl>
          </c:trendline>
          <c:xVal>
            <c:numRef>
              <c:f>ProductivityEnergy!$AH$12:$AH$51</c:f>
              <c:numCache>
                <c:formatCode>#,##0.00</c:formatCode>
                <c:ptCount val="40"/>
                <c:pt idx="0">
                  <c:v>90.76734224751067</c:v>
                </c:pt>
                <c:pt idx="1">
                  <c:v>103.2990726011169</c:v>
                </c:pt>
                <c:pt idx="2">
                  <c:v>110.449947379986</c:v>
                </c:pt>
                <c:pt idx="3">
                  <c:v>125.7418418261986</c:v>
                </c:pt>
                <c:pt idx="4">
                  <c:v>140.3680567139282</c:v>
                </c:pt>
                <c:pt idx="5">
                  <c:v>142.2804828624991</c:v>
                </c:pt>
                <c:pt idx="6">
                  <c:v>158.9875634027645</c:v>
                </c:pt>
                <c:pt idx="7">
                  <c:v>140.6899517814882</c:v>
                </c:pt>
                <c:pt idx="8">
                  <c:v>155.5297623909917</c:v>
                </c:pt>
                <c:pt idx="9">
                  <c:v>155.530175622316</c:v>
                </c:pt>
                <c:pt idx="10">
                  <c:v>177.7268085699673</c:v>
                </c:pt>
                <c:pt idx="11">
                  <c:v>209.1200701069063</c:v>
                </c:pt>
                <c:pt idx="12">
                  <c:v>201.99652534664</c:v>
                </c:pt>
                <c:pt idx="13">
                  <c:v>211.9673603010069</c:v>
                </c:pt>
                <c:pt idx="14">
                  <c:v>232.8115115831545</c:v>
                </c:pt>
                <c:pt idx="15">
                  <c:v>245.7361427001974</c:v>
                </c:pt>
                <c:pt idx="16">
                  <c:v>249.3596092661261</c:v>
                </c:pt>
                <c:pt idx="17">
                  <c:v>236.1378190132027</c:v>
                </c:pt>
                <c:pt idx="18">
                  <c:v>223.1244600686959</c:v>
                </c:pt>
                <c:pt idx="19">
                  <c:v>242.8200777587076</c:v>
                </c:pt>
                <c:pt idx="20">
                  <c:v>237.2616750745048</c:v>
                </c:pt>
                <c:pt idx="21">
                  <c:v>242.2910074633013</c:v>
                </c:pt>
                <c:pt idx="22">
                  <c:v>253.9789974525435</c:v>
                </c:pt>
                <c:pt idx="23">
                  <c:v>266.7625457246066</c:v>
                </c:pt>
                <c:pt idx="24">
                  <c:v>287.1384089326863</c:v>
                </c:pt>
                <c:pt idx="25">
                  <c:v>281.5091438232478</c:v>
                </c:pt>
                <c:pt idx="26">
                  <c:v>267.8581957131371</c:v>
                </c:pt>
                <c:pt idx="27">
                  <c:v>274.4620695482686</c:v>
                </c:pt>
                <c:pt idx="28">
                  <c:v>259.1870134844905</c:v>
                </c:pt>
                <c:pt idx="29">
                  <c:v>261.0504792709058</c:v>
                </c:pt>
                <c:pt idx="30">
                  <c:v>260.7491925856318</c:v>
                </c:pt>
                <c:pt idx="31">
                  <c:v>250.7436537186252</c:v>
                </c:pt>
                <c:pt idx="32">
                  <c:v>260.1823229521945</c:v>
                </c:pt>
                <c:pt idx="33">
                  <c:v>262.593852117313</c:v>
                </c:pt>
                <c:pt idx="34">
                  <c:v>274.8545196662533</c:v>
                </c:pt>
                <c:pt idx="35">
                  <c:v>275.4901794450755</c:v>
                </c:pt>
                <c:pt idx="36">
                  <c:v>253.2181290563067</c:v>
                </c:pt>
                <c:pt idx="37">
                  <c:v>259.3682540749351</c:v>
                </c:pt>
                <c:pt idx="38">
                  <c:v>260.2699045774114</c:v>
                </c:pt>
                <c:pt idx="39">
                  <c:v>273.9546537367403</c:v>
                </c:pt>
              </c:numCache>
            </c:numRef>
          </c:xVal>
          <c:yVal>
            <c:numRef>
              <c:f>ProductivityEnergy!$AN$12:$AN$51</c:f>
              <c:numCache>
                <c:formatCode>#,##0.00</c:formatCode>
                <c:ptCount val="40"/>
                <c:pt idx="0">
                  <c:v>14.3553026193261</c:v>
                </c:pt>
                <c:pt idx="1">
                  <c:v>14.66377500125297</c:v>
                </c:pt>
                <c:pt idx="2">
                  <c:v>16.89632218621444</c:v>
                </c:pt>
                <c:pt idx="3">
                  <c:v>17.90761779662068</c:v>
                </c:pt>
                <c:pt idx="4">
                  <c:v>18.57627733302061</c:v>
                </c:pt>
                <c:pt idx="5">
                  <c:v>17.98834888860301</c:v>
                </c:pt>
                <c:pt idx="6">
                  <c:v>19.08508491532237</c:v>
                </c:pt>
                <c:pt idx="7">
                  <c:v>18.48131376352253</c:v>
                </c:pt>
                <c:pt idx="8">
                  <c:v>19.13506254330603</c:v>
                </c:pt>
                <c:pt idx="9">
                  <c:v>19.99349953514002</c:v>
                </c:pt>
                <c:pt idx="10">
                  <c:v>21.10437328609545</c:v>
                </c:pt>
                <c:pt idx="11">
                  <c:v>22.44722944016662</c:v>
                </c:pt>
                <c:pt idx="12">
                  <c:v>23.06057002535432</c:v>
                </c:pt>
                <c:pt idx="13">
                  <c:v>24.32287582317991</c:v>
                </c:pt>
                <c:pt idx="14">
                  <c:v>25.94835375058395</c:v>
                </c:pt>
                <c:pt idx="15">
                  <c:v>27.71898358328398</c:v>
                </c:pt>
                <c:pt idx="16">
                  <c:v>28.19579197830458</c:v>
                </c:pt>
                <c:pt idx="17">
                  <c:v>28.48036738496764</c:v>
                </c:pt>
                <c:pt idx="18">
                  <c:v>28.02720852756692</c:v>
                </c:pt>
                <c:pt idx="19">
                  <c:v>28.80410369476011</c:v>
                </c:pt>
                <c:pt idx="20">
                  <c:v>28.7743516445983</c:v>
                </c:pt>
                <c:pt idx="21">
                  <c:v>29.27911561763909</c:v>
                </c:pt>
                <c:pt idx="22">
                  <c:v>29.85986734140507</c:v>
                </c:pt>
                <c:pt idx="23">
                  <c:v>31.46742565705768</c:v>
                </c:pt>
                <c:pt idx="24">
                  <c:v>32.82563649226608</c:v>
                </c:pt>
                <c:pt idx="25">
                  <c:v>33.57569589240523</c:v>
                </c:pt>
                <c:pt idx="26">
                  <c:v>33.68397440562402</c:v>
                </c:pt>
                <c:pt idx="27">
                  <c:v>33.59747825564498</c:v>
                </c:pt>
                <c:pt idx="28">
                  <c:v>33.33351436485687</c:v>
                </c:pt>
                <c:pt idx="29">
                  <c:v>33.1175337268503</c:v>
                </c:pt>
                <c:pt idx="30">
                  <c:v>32.73192612366647</c:v>
                </c:pt>
                <c:pt idx="31">
                  <c:v>32.7893556166658</c:v>
                </c:pt>
                <c:pt idx="32">
                  <c:v>32.85596010764228</c:v>
                </c:pt>
                <c:pt idx="33">
                  <c:v>33.2035698758793</c:v>
                </c:pt>
                <c:pt idx="34">
                  <c:v>33.31647716498027</c:v>
                </c:pt>
                <c:pt idx="35">
                  <c:v>33.59316877101111</c:v>
                </c:pt>
                <c:pt idx="36">
                  <c:v>33.64165799608016</c:v>
                </c:pt>
                <c:pt idx="37">
                  <c:v>33.83466967960129</c:v>
                </c:pt>
                <c:pt idx="38">
                  <c:v>35.05075682686626</c:v>
                </c:pt>
                <c:pt idx="39">
                  <c:v>37.96777414580735</c:v>
                </c:pt>
              </c:numCache>
            </c:numRef>
          </c:yVal>
          <c:smooth val="0"/>
        </c:ser>
        <c:dLbls>
          <c:showLegendKey val="0"/>
          <c:showVal val="0"/>
          <c:showCatName val="0"/>
          <c:showSerName val="0"/>
          <c:showPercent val="0"/>
          <c:showBubbleSize val="0"/>
        </c:dLbls>
        <c:axId val="669499912"/>
        <c:axId val="669506808"/>
      </c:scatterChart>
      <c:valAx>
        <c:axId val="669499912"/>
        <c:scaling>
          <c:orientation val="minMax"/>
          <c:min val="80.0"/>
        </c:scaling>
        <c:delete val="0"/>
        <c:axPos val="b"/>
        <c:title>
          <c:tx>
            <c:rich>
              <a:bodyPr/>
              <a:lstStyle/>
              <a:p>
                <a:pPr>
                  <a:defRPr/>
                </a:pPr>
                <a:r>
                  <a:rPr lang="es-ES"/>
                  <a:t>EMR MJ/h</a:t>
                </a:r>
              </a:p>
            </c:rich>
          </c:tx>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de-DE"/>
          </a:p>
        </c:txPr>
        <c:crossAx val="669506808"/>
        <c:crosses val="autoZero"/>
        <c:crossBetween val="midCat"/>
      </c:valAx>
      <c:valAx>
        <c:axId val="669506808"/>
        <c:scaling>
          <c:orientation val="minMax"/>
          <c:min val="10.0"/>
        </c:scaling>
        <c:delete val="0"/>
        <c:axPos val="l"/>
        <c:majorGridlines>
          <c:spPr>
            <a:ln w="3175">
              <a:solidFill>
                <a:srgbClr val="808080"/>
              </a:solidFill>
              <a:prstDash val="solid"/>
            </a:ln>
          </c:spPr>
        </c:majorGridlines>
        <c:title>
          <c:tx>
            <c:rich>
              <a:bodyPr rot="-5400000" vert="horz"/>
              <a:lstStyle/>
              <a:p>
                <a:pPr>
                  <a:defRPr/>
                </a:pPr>
                <a:r>
                  <a:rPr lang="es-ES"/>
                  <a:t>ELP US$/h</a:t>
                </a:r>
              </a:p>
            </c:rich>
          </c:tx>
          <c:layout/>
          <c:overlay val="0"/>
          <c:spPr>
            <a:noFill/>
            <a:ln w="25400">
              <a:noFill/>
            </a:ln>
          </c:spPr>
        </c:title>
        <c:numFmt formatCode="#,##0" sourceLinked="0"/>
        <c:majorTickMark val="out"/>
        <c:minorTickMark val="none"/>
        <c:tickLblPos val="nextTo"/>
        <c:spPr>
          <a:ln w="3175">
            <a:solidFill>
              <a:srgbClr val="808080"/>
            </a:solidFill>
            <a:prstDash val="solid"/>
          </a:ln>
        </c:spPr>
        <c:crossAx val="669499912"/>
        <c:crosses val="autoZero"/>
        <c:crossBetween val="midCat"/>
      </c:valAx>
      <c:spPr>
        <a:solidFill>
          <a:srgbClr val="FFFFFF"/>
        </a:solidFill>
        <a:ln w="25400">
          <a:noFill/>
        </a:ln>
      </c:spPr>
    </c:plotArea>
    <c:plotVisOnly val="1"/>
    <c:dispBlanksAs val="gap"/>
    <c:showDLblsOverMax val="0"/>
  </c:chart>
  <c:spPr>
    <a:solidFill>
      <a:srgbClr val="FFFFFF"/>
    </a:solidFill>
    <a:ln w="9525">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USA</a:t>
            </a:r>
          </a:p>
        </c:rich>
      </c:tx>
      <c:layout/>
      <c:overlay val="0"/>
      <c:spPr>
        <a:noFill/>
        <a:ln w="25400">
          <a:noFill/>
        </a:ln>
      </c:spPr>
    </c:title>
    <c:autoTitleDeleted val="0"/>
    <c:plotArea>
      <c:layout/>
      <c:scatterChart>
        <c:scatterStyle val="lineMarker"/>
        <c:varyColors val="0"/>
        <c:ser>
          <c:idx val="0"/>
          <c:order val="0"/>
          <c:spPr>
            <a:ln w="28575">
              <a:noFill/>
            </a:ln>
          </c:spPr>
          <c:marker>
            <c:spPr>
              <a:solidFill>
                <a:srgbClr val="4F81BD"/>
              </a:solidFill>
              <a:ln>
                <a:solidFill>
                  <a:srgbClr val="666699"/>
                </a:solidFill>
                <a:prstDash val="solid"/>
              </a:ln>
            </c:spPr>
          </c:marker>
          <c:trendline>
            <c:spPr>
              <a:ln w="3175">
                <a:solidFill>
                  <a:srgbClr val="000000"/>
                </a:solidFill>
                <a:prstDash val="solid"/>
              </a:ln>
            </c:spPr>
            <c:trendlineType val="linear"/>
            <c:dispRSqr val="1"/>
            <c:dispEq val="1"/>
            <c:trendlineLbl>
              <c:layout>
                <c:manualLayout>
                  <c:x val="-0.34163801399825"/>
                  <c:y val="0.0459372265966754"/>
                </c:manualLayout>
              </c:layout>
              <c:numFmt formatCode="General" sourceLinked="0"/>
              <c:spPr>
                <a:noFill/>
                <a:ln w="25400">
                  <a:noFill/>
                </a:ln>
              </c:spPr>
            </c:trendlineLbl>
          </c:trendline>
          <c:xVal>
            <c:numRef>
              <c:f>ProductivityEnergy!$BB$12:$BB$51</c:f>
              <c:numCache>
                <c:formatCode>#,##0.00</c:formatCode>
                <c:ptCount val="40"/>
                <c:pt idx="0">
                  <c:v>535.1226524659282</c:v>
                </c:pt>
                <c:pt idx="1">
                  <c:v>554.5704612981172</c:v>
                </c:pt>
                <c:pt idx="2">
                  <c:v>567.631936299605</c:v>
                </c:pt>
                <c:pt idx="3">
                  <c:v>565.414790349942</c:v>
                </c:pt>
                <c:pt idx="4">
                  <c:v>566.9053355570216</c:v>
                </c:pt>
                <c:pt idx="5">
                  <c:v>580.188851948071</c:v>
                </c:pt>
                <c:pt idx="6">
                  <c:v>603.380027771141</c:v>
                </c:pt>
                <c:pt idx="7">
                  <c:v>606.9580598487133</c:v>
                </c:pt>
                <c:pt idx="8">
                  <c:v>587.5370684619606</c:v>
                </c:pt>
                <c:pt idx="9">
                  <c:v>583.8047446691474</c:v>
                </c:pt>
                <c:pt idx="10">
                  <c:v>593.2918630897001</c:v>
                </c:pt>
                <c:pt idx="11">
                  <c:v>571.5421438428752</c:v>
                </c:pt>
                <c:pt idx="12">
                  <c:v>571.7660388387643</c:v>
                </c:pt>
                <c:pt idx="13">
                  <c:v>563.8080063850072</c:v>
                </c:pt>
                <c:pt idx="14">
                  <c:v>551.7655569480672</c:v>
                </c:pt>
                <c:pt idx="15">
                  <c:v>578.364982041805</c:v>
                </c:pt>
                <c:pt idx="16">
                  <c:v>565.3449076132625</c:v>
                </c:pt>
                <c:pt idx="17">
                  <c:v>592.113759276987</c:v>
                </c:pt>
                <c:pt idx="18">
                  <c:v>601.519785176274</c:v>
                </c:pt>
                <c:pt idx="19">
                  <c:v>606.7757229070354</c:v>
                </c:pt>
                <c:pt idx="20">
                  <c:v>577.6113331131515</c:v>
                </c:pt>
                <c:pt idx="21">
                  <c:v>619.4200540445265</c:v>
                </c:pt>
                <c:pt idx="22">
                  <c:v>650.3102131276369</c:v>
                </c:pt>
                <c:pt idx="23">
                  <c:v>663.1509790933587</c:v>
                </c:pt>
                <c:pt idx="24">
                  <c:v>647.9690744555489</c:v>
                </c:pt>
                <c:pt idx="25">
                  <c:v>622.1259829175703</c:v>
                </c:pt>
                <c:pt idx="26">
                  <c:v>618.5665392570322</c:v>
                </c:pt>
                <c:pt idx="27">
                  <c:v>608.4090149946527</c:v>
                </c:pt>
                <c:pt idx="28">
                  <c:v>624.5551442606915</c:v>
                </c:pt>
                <c:pt idx="29">
                  <c:v>638.709977686595</c:v>
                </c:pt>
                <c:pt idx="30">
                  <c:v>656.1225261956635</c:v>
                </c:pt>
                <c:pt idx="31">
                  <c:v>650.8702038284765</c:v>
                </c:pt>
                <c:pt idx="32">
                  <c:v>680.6836088763102</c:v>
                </c:pt>
                <c:pt idx="33">
                  <c:v>715.1606509403447</c:v>
                </c:pt>
                <c:pt idx="34">
                  <c:v>720.4272145489577</c:v>
                </c:pt>
                <c:pt idx="35">
                  <c:v>724.8023102964332</c:v>
                </c:pt>
                <c:pt idx="36">
                  <c:v>707.1302213699465</c:v>
                </c:pt>
                <c:pt idx="37">
                  <c:v>724.769412471372</c:v>
                </c:pt>
                <c:pt idx="38">
                  <c:v>752.7823112883652</c:v>
                </c:pt>
                <c:pt idx="39">
                  <c:v>797.929092511448</c:v>
                </c:pt>
              </c:numCache>
            </c:numRef>
          </c:xVal>
          <c:yVal>
            <c:numRef>
              <c:f>ProductivityEnergy!$BF$12:$BF$51</c:f>
              <c:numCache>
                <c:formatCode>#,##0.00</c:formatCode>
                <c:ptCount val="40"/>
                <c:pt idx="0">
                  <c:v>25.74106864942695</c:v>
                </c:pt>
                <c:pt idx="1">
                  <c:v>26.79746535700401</c:v>
                </c:pt>
                <c:pt idx="2">
                  <c:v>27.6555883654107</c:v>
                </c:pt>
                <c:pt idx="3">
                  <c:v>28.05534471975171</c:v>
                </c:pt>
                <c:pt idx="4">
                  <c:v>27.4327571014427</c:v>
                </c:pt>
                <c:pt idx="5">
                  <c:v>27.79102754549826</c:v>
                </c:pt>
                <c:pt idx="6">
                  <c:v>28.4509696596548</c:v>
                </c:pt>
                <c:pt idx="7">
                  <c:v>28.82373677401102</c:v>
                </c:pt>
                <c:pt idx="8">
                  <c:v>28.45107285091396</c:v>
                </c:pt>
                <c:pt idx="9">
                  <c:v>27.43886035806526</c:v>
                </c:pt>
                <c:pt idx="10">
                  <c:v>26.79156681870173</c:v>
                </c:pt>
                <c:pt idx="11">
                  <c:v>26.91557513387644</c:v>
                </c:pt>
                <c:pt idx="12">
                  <c:v>27.37620242037274</c:v>
                </c:pt>
                <c:pt idx="13">
                  <c:v>27.6840580335275</c:v>
                </c:pt>
                <c:pt idx="14">
                  <c:v>28.36513866684899</c:v>
                </c:pt>
                <c:pt idx="15">
                  <c:v>29.52634832951062</c:v>
                </c:pt>
                <c:pt idx="16">
                  <c:v>29.38119581514781</c:v>
                </c:pt>
                <c:pt idx="17">
                  <c:v>30.82098291401615</c:v>
                </c:pt>
                <c:pt idx="18">
                  <c:v>32.36391576857454</c:v>
                </c:pt>
                <c:pt idx="19">
                  <c:v>31.72155054373101</c:v>
                </c:pt>
                <c:pt idx="20">
                  <c:v>32.01847046459167</c:v>
                </c:pt>
                <c:pt idx="21">
                  <c:v>32.28636601522625</c:v>
                </c:pt>
                <c:pt idx="22">
                  <c:v>33.19247889502516</c:v>
                </c:pt>
                <c:pt idx="23">
                  <c:v>34.32572020116417</c:v>
                </c:pt>
                <c:pt idx="24">
                  <c:v>35.69673544484885</c:v>
                </c:pt>
                <c:pt idx="25">
                  <c:v>36.749618315759</c:v>
                </c:pt>
                <c:pt idx="26">
                  <c:v>37.74230445658332</c:v>
                </c:pt>
                <c:pt idx="27">
                  <c:v>38.08031678079044</c:v>
                </c:pt>
                <c:pt idx="28">
                  <c:v>39.55920618394254</c:v>
                </c:pt>
                <c:pt idx="29">
                  <c:v>42.43089617642842</c:v>
                </c:pt>
                <c:pt idx="30">
                  <c:v>42.88307915758896</c:v>
                </c:pt>
                <c:pt idx="31">
                  <c:v>42.7117515082688</c:v>
                </c:pt>
                <c:pt idx="32">
                  <c:v>45.24381985660975</c:v>
                </c:pt>
                <c:pt idx="33">
                  <c:v>49.33546564767033</c:v>
                </c:pt>
                <c:pt idx="34">
                  <c:v>51.62927797496523</c:v>
                </c:pt>
                <c:pt idx="35">
                  <c:v>51.3446797104119</c:v>
                </c:pt>
                <c:pt idx="36">
                  <c:v>50.81067427158865</c:v>
                </c:pt>
                <c:pt idx="37">
                  <c:v>51.59539486126036</c:v>
                </c:pt>
                <c:pt idx="38">
                  <c:v>51.83537566634258</c:v>
                </c:pt>
                <c:pt idx="39">
                  <c:v>54.64115358197527</c:v>
                </c:pt>
              </c:numCache>
            </c:numRef>
          </c:yVal>
          <c:smooth val="0"/>
        </c:ser>
        <c:dLbls>
          <c:showLegendKey val="0"/>
          <c:showVal val="0"/>
          <c:showCatName val="0"/>
          <c:showSerName val="0"/>
          <c:showPercent val="0"/>
          <c:showBubbleSize val="0"/>
        </c:dLbls>
        <c:axId val="669544216"/>
        <c:axId val="669551112"/>
      </c:scatterChart>
      <c:valAx>
        <c:axId val="669544216"/>
        <c:scaling>
          <c:orientation val="minMax"/>
          <c:min val="500.0"/>
        </c:scaling>
        <c:delete val="0"/>
        <c:axPos val="b"/>
        <c:title>
          <c:tx>
            <c:rich>
              <a:bodyPr/>
              <a:lstStyle/>
              <a:p>
                <a:pPr>
                  <a:defRPr/>
                </a:pPr>
                <a:r>
                  <a:rPr lang="es-ES"/>
                  <a:t>EMR MJ/h</a:t>
                </a:r>
              </a:p>
            </c:rich>
          </c:tx>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de-DE"/>
          </a:p>
        </c:txPr>
        <c:crossAx val="669551112"/>
        <c:crosses val="autoZero"/>
        <c:crossBetween val="midCat"/>
      </c:valAx>
      <c:valAx>
        <c:axId val="669551112"/>
        <c:scaling>
          <c:orientation val="minMax"/>
          <c:min val="20.0"/>
        </c:scaling>
        <c:delete val="0"/>
        <c:axPos val="l"/>
        <c:majorGridlines>
          <c:spPr>
            <a:ln w="3175">
              <a:solidFill>
                <a:srgbClr val="808080"/>
              </a:solidFill>
              <a:prstDash val="solid"/>
            </a:ln>
          </c:spPr>
        </c:majorGridlines>
        <c:title>
          <c:tx>
            <c:rich>
              <a:bodyPr rot="-5400000" vert="horz"/>
              <a:lstStyle/>
              <a:p>
                <a:pPr>
                  <a:defRPr/>
                </a:pPr>
                <a:r>
                  <a:rPr lang="es-ES"/>
                  <a:t>ELP US$/h</a:t>
                </a:r>
              </a:p>
            </c:rich>
          </c:tx>
          <c:layout/>
          <c:overlay val="0"/>
          <c:spPr>
            <a:noFill/>
            <a:ln w="25400">
              <a:noFill/>
            </a:ln>
          </c:spPr>
        </c:title>
        <c:numFmt formatCode="#,##0" sourceLinked="0"/>
        <c:majorTickMark val="out"/>
        <c:minorTickMark val="none"/>
        <c:tickLblPos val="nextTo"/>
        <c:spPr>
          <a:ln w="3175">
            <a:solidFill>
              <a:srgbClr val="808080"/>
            </a:solidFill>
            <a:prstDash val="solid"/>
          </a:ln>
        </c:spPr>
        <c:crossAx val="669544216"/>
        <c:crosses val="autoZero"/>
        <c:crossBetween val="midCat"/>
      </c:valAx>
      <c:spPr>
        <a:solidFill>
          <a:srgbClr val="FFFFFF"/>
        </a:solidFill>
        <a:ln w="25400">
          <a:noFill/>
        </a:ln>
      </c:spPr>
    </c:plotArea>
    <c:plotVisOnly val="1"/>
    <c:dispBlanksAs val="gap"/>
    <c:showDLblsOverMax val="0"/>
  </c:chart>
  <c:spPr>
    <a:solidFill>
      <a:srgbClr val="FFFFFF"/>
    </a:solidFill>
    <a:ln w="9525">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France</a:t>
            </a:r>
          </a:p>
        </c:rich>
      </c:tx>
      <c:layout/>
      <c:overlay val="0"/>
      <c:spPr>
        <a:noFill/>
        <a:ln w="25400">
          <a:noFill/>
        </a:ln>
      </c:spPr>
    </c:title>
    <c:autoTitleDeleted val="0"/>
    <c:plotArea>
      <c:layout/>
      <c:scatterChart>
        <c:scatterStyle val="lineMarker"/>
        <c:varyColors val="0"/>
        <c:ser>
          <c:idx val="1"/>
          <c:order val="0"/>
          <c:spPr>
            <a:ln w="28575">
              <a:noFill/>
            </a:ln>
          </c:spPr>
          <c:marker>
            <c:symbol val="diamond"/>
            <c:size val="7"/>
            <c:spPr>
              <a:solidFill>
                <a:srgbClr val="4F81BD"/>
              </a:solidFill>
              <a:ln>
                <a:solidFill>
                  <a:srgbClr val="666699"/>
                </a:solidFill>
                <a:prstDash val="solid"/>
              </a:ln>
            </c:spPr>
          </c:marker>
          <c:trendline>
            <c:spPr>
              <a:ln w="3175">
                <a:solidFill>
                  <a:srgbClr val="000000"/>
                </a:solidFill>
                <a:prstDash val="solid"/>
              </a:ln>
            </c:spPr>
            <c:trendlineType val="linear"/>
            <c:dispRSqr val="1"/>
            <c:dispEq val="1"/>
            <c:trendlineLbl>
              <c:layout>
                <c:manualLayout>
                  <c:x val="-0.161824803149606"/>
                  <c:y val="-0.0143595071449402"/>
                </c:manualLayout>
              </c:layout>
              <c:numFmt formatCode="General" sourceLinked="0"/>
              <c:spPr>
                <a:noFill/>
                <a:ln w="25400">
                  <a:noFill/>
                </a:ln>
              </c:spPr>
            </c:trendlineLbl>
          </c:trendline>
          <c:xVal>
            <c:numRef>
              <c:f>ProductivityEnergy!$BP$12:$BP$51</c:f>
              <c:numCache>
                <c:formatCode>#,##0.00</c:formatCode>
                <c:ptCount val="40"/>
                <c:pt idx="0">
                  <c:v>171.5265857660659</c:v>
                </c:pt>
                <c:pt idx="1">
                  <c:v>167.0499188567078</c:v>
                </c:pt>
                <c:pt idx="2">
                  <c:v>166.6231444863229</c:v>
                </c:pt>
                <c:pt idx="3">
                  <c:v>167.1885524523109</c:v>
                </c:pt>
                <c:pt idx="4">
                  <c:v>175.9643610487263</c:v>
                </c:pt>
                <c:pt idx="5">
                  <c:v>168.339434283761</c:v>
                </c:pt>
                <c:pt idx="6">
                  <c:v>190.932083770839</c:v>
                </c:pt>
                <c:pt idx="7">
                  <c:v>185.505795591369</c:v>
                </c:pt>
                <c:pt idx="8">
                  <c:v>196.5265382269972</c:v>
                </c:pt>
                <c:pt idx="9">
                  <c:v>212.1520460420088</c:v>
                </c:pt>
                <c:pt idx="10">
                  <c:v>229.9265565021214</c:v>
                </c:pt>
                <c:pt idx="11">
                  <c:v>231.9343047806736</c:v>
                </c:pt>
                <c:pt idx="12">
                  <c:v>236.5458954621018</c:v>
                </c:pt>
                <c:pt idx="13">
                  <c:v>249.4950719762302</c:v>
                </c:pt>
                <c:pt idx="14">
                  <c:v>274.3933613904508</c:v>
                </c:pt>
                <c:pt idx="15">
                  <c:v>313.5477257115396</c:v>
                </c:pt>
                <c:pt idx="16">
                  <c:v>324.3973840367061</c:v>
                </c:pt>
                <c:pt idx="17">
                  <c:v>335.0135186432224</c:v>
                </c:pt>
                <c:pt idx="18">
                  <c:v>334.5981117214867</c:v>
                </c:pt>
                <c:pt idx="19">
                  <c:v>393.8932051095883</c:v>
                </c:pt>
                <c:pt idx="20">
                  <c:v>390.870299289322</c:v>
                </c:pt>
                <c:pt idx="21">
                  <c:v>407.9937679641429</c:v>
                </c:pt>
                <c:pt idx="22">
                  <c:v>402.3862291234142</c:v>
                </c:pt>
                <c:pt idx="23">
                  <c:v>464.4386916323684</c:v>
                </c:pt>
                <c:pt idx="24">
                  <c:v>434.1015398000999</c:v>
                </c:pt>
                <c:pt idx="25">
                  <c:v>466.85003381807</c:v>
                </c:pt>
                <c:pt idx="26">
                  <c:v>516.9150338186557</c:v>
                </c:pt>
                <c:pt idx="27">
                  <c:v>489.1526245049898</c:v>
                </c:pt>
                <c:pt idx="28">
                  <c:v>509.2006603964827</c:v>
                </c:pt>
                <c:pt idx="29">
                  <c:v>502.6582057628502</c:v>
                </c:pt>
                <c:pt idx="30">
                  <c:v>510.2371718697461</c:v>
                </c:pt>
                <c:pt idx="31">
                  <c:v>541.8372149006686</c:v>
                </c:pt>
                <c:pt idx="32">
                  <c:v>584.0719194269288</c:v>
                </c:pt>
                <c:pt idx="33">
                  <c:v>603.2256055217593</c:v>
                </c:pt>
                <c:pt idx="34">
                  <c:v>603.790414672993</c:v>
                </c:pt>
                <c:pt idx="35">
                  <c:v>606.6346065194216</c:v>
                </c:pt>
                <c:pt idx="36">
                  <c:v>604.5596033451691</c:v>
                </c:pt>
                <c:pt idx="37">
                  <c:v>583.1308943606295</c:v>
                </c:pt>
                <c:pt idx="38">
                  <c:v>606.628301837233</c:v>
                </c:pt>
                <c:pt idx="39">
                  <c:v>585.4799320210878</c:v>
                </c:pt>
              </c:numCache>
            </c:numRef>
          </c:xVal>
          <c:yVal>
            <c:numRef>
              <c:f>ProductivityEnergy!$BT$12:$BT$51</c:f>
              <c:numCache>
                <c:formatCode>#,##0.00</c:formatCode>
                <c:ptCount val="40"/>
                <c:pt idx="0">
                  <c:v>12.18554679859851</c:v>
                </c:pt>
                <c:pt idx="1">
                  <c:v>12.67947441928452</c:v>
                </c:pt>
                <c:pt idx="2">
                  <c:v>13.69112842531304</c:v>
                </c:pt>
                <c:pt idx="3">
                  <c:v>14.00387482307957</c:v>
                </c:pt>
                <c:pt idx="4">
                  <c:v>14.63478932133859</c:v>
                </c:pt>
                <c:pt idx="5">
                  <c:v>15.24841192452858</c:v>
                </c:pt>
                <c:pt idx="6">
                  <c:v>15.62734612771953</c:v>
                </c:pt>
                <c:pt idx="7">
                  <c:v>16.35226955924517</c:v>
                </c:pt>
                <c:pt idx="8">
                  <c:v>16.98312134062106</c:v>
                </c:pt>
                <c:pt idx="9">
                  <c:v>17.4470803264886</c:v>
                </c:pt>
                <c:pt idx="10">
                  <c:v>17.87099643026244</c:v>
                </c:pt>
                <c:pt idx="11">
                  <c:v>18.47567896064294</c:v>
                </c:pt>
                <c:pt idx="12">
                  <c:v>19.35595842486941</c:v>
                </c:pt>
                <c:pt idx="13">
                  <c:v>20.08053975304527</c:v>
                </c:pt>
                <c:pt idx="14">
                  <c:v>20.63432793440484</c:v>
                </c:pt>
                <c:pt idx="15">
                  <c:v>21.7335726325643</c:v>
                </c:pt>
                <c:pt idx="16">
                  <c:v>22.39714500785056</c:v>
                </c:pt>
                <c:pt idx="17">
                  <c:v>22.82883457048097</c:v>
                </c:pt>
                <c:pt idx="18">
                  <c:v>23.97804643000674</c:v>
                </c:pt>
                <c:pt idx="19">
                  <c:v>27.00384640955055</c:v>
                </c:pt>
                <c:pt idx="20">
                  <c:v>26.86816110955708</c:v>
                </c:pt>
                <c:pt idx="21">
                  <c:v>27.9228979933348</c:v>
                </c:pt>
                <c:pt idx="22">
                  <c:v>29.02106393533288</c:v>
                </c:pt>
                <c:pt idx="23">
                  <c:v>29.50683603957417</c:v>
                </c:pt>
                <c:pt idx="24">
                  <c:v>30.30287486607271</c:v>
                </c:pt>
                <c:pt idx="25">
                  <c:v>31.70928431192785</c:v>
                </c:pt>
                <c:pt idx="26">
                  <c:v>31.85781870819492</c:v>
                </c:pt>
                <c:pt idx="27">
                  <c:v>32.71776002642243</c:v>
                </c:pt>
                <c:pt idx="28">
                  <c:v>34.07953994916425</c:v>
                </c:pt>
                <c:pt idx="29">
                  <c:v>35.30937657914972</c:v>
                </c:pt>
                <c:pt idx="30">
                  <c:v>36.88970416517893</c:v>
                </c:pt>
                <c:pt idx="31">
                  <c:v>37.62067230020674</c:v>
                </c:pt>
                <c:pt idx="32">
                  <c:v>39.1717567480509</c:v>
                </c:pt>
                <c:pt idx="33">
                  <c:v>40.26112356941209</c:v>
                </c:pt>
                <c:pt idx="34">
                  <c:v>40.62334180375923</c:v>
                </c:pt>
                <c:pt idx="35">
                  <c:v>41.67948512423079</c:v>
                </c:pt>
                <c:pt idx="36">
                  <c:v>42.45442410146811</c:v>
                </c:pt>
                <c:pt idx="37">
                  <c:v>42.74278294221172</c:v>
                </c:pt>
                <c:pt idx="38">
                  <c:v>42.11105800850282</c:v>
                </c:pt>
                <c:pt idx="39">
                  <c:v>40.34367814462792</c:v>
                </c:pt>
              </c:numCache>
            </c:numRef>
          </c:yVal>
          <c:smooth val="0"/>
        </c:ser>
        <c:dLbls>
          <c:showLegendKey val="0"/>
          <c:showVal val="0"/>
          <c:showCatName val="0"/>
          <c:showSerName val="0"/>
          <c:showPercent val="0"/>
          <c:showBubbleSize val="0"/>
        </c:dLbls>
        <c:axId val="669588408"/>
        <c:axId val="669595304"/>
      </c:scatterChart>
      <c:valAx>
        <c:axId val="669588408"/>
        <c:scaling>
          <c:orientation val="minMax"/>
          <c:min val="100.0"/>
        </c:scaling>
        <c:delete val="0"/>
        <c:axPos val="b"/>
        <c:title>
          <c:tx>
            <c:rich>
              <a:bodyPr/>
              <a:lstStyle/>
              <a:p>
                <a:pPr>
                  <a:defRPr/>
                </a:pPr>
                <a:r>
                  <a:rPr lang="es-ES"/>
                  <a:t>EMR MJ/h</a:t>
                </a:r>
              </a:p>
            </c:rich>
          </c:tx>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de-DE"/>
          </a:p>
        </c:txPr>
        <c:crossAx val="669595304"/>
        <c:crosses val="autoZero"/>
        <c:crossBetween val="midCat"/>
      </c:valAx>
      <c:valAx>
        <c:axId val="669595304"/>
        <c:scaling>
          <c:orientation val="minMax"/>
          <c:min val="10.0"/>
        </c:scaling>
        <c:delete val="0"/>
        <c:axPos val="l"/>
        <c:majorGridlines>
          <c:spPr>
            <a:ln w="3175">
              <a:solidFill>
                <a:srgbClr val="808080"/>
              </a:solidFill>
              <a:prstDash val="solid"/>
            </a:ln>
          </c:spPr>
        </c:majorGridlines>
        <c:title>
          <c:tx>
            <c:rich>
              <a:bodyPr rot="-5400000" vert="horz"/>
              <a:lstStyle/>
              <a:p>
                <a:pPr>
                  <a:defRPr/>
                </a:pPr>
                <a:r>
                  <a:rPr lang="es-ES"/>
                  <a:t>ELP US$/h</a:t>
                </a:r>
              </a:p>
            </c:rich>
          </c:tx>
          <c:layout/>
          <c:overlay val="0"/>
          <c:spPr>
            <a:noFill/>
            <a:ln w="25400">
              <a:noFill/>
            </a:ln>
          </c:spPr>
        </c:title>
        <c:numFmt formatCode="#,##0" sourceLinked="0"/>
        <c:majorTickMark val="out"/>
        <c:minorTickMark val="none"/>
        <c:tickLblPos val="nextTo"/>
        <c:spPr>
          <a:ln w="3175">
            <a:solidFill>
              <a:srgbClr val="808080"/>
            </a:solidFill>
            <a:prstDash val="solid"/>
          </a:ln>
        </c:spPr>
        <c:crossAx val="669588408"/>
        <c:crosses val="autoZero"/>
        <c:crossBetween val="midCat"/>
      </c:valAx>
      <c:spPr>
        <a:solidFill>
          <a:srgbClr val="FFFFFF"/>
        </a:solidFill>
        <a:ln w="25400">
          <a:noFill/>
        </a:ln>
      </c:spPr>
    </c:plotArea>
    <c:plotVisOnly val="1"/>
    <c:dispBlanksAs val="gap"/>
    <c:showDLblsOverMax val="0"/>
  </c:chart>
  <c:spPr>
    <a:solidFill>
      <a:srgbClr val="FFFFFF"/>
    </a:solidFill>
    <a:ln w="9525">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France</a:t>
            </a:r>
          </a:p>
        </c:rich>
      </c:tx>
      <c:layout>
        <c:manualLayout>
          <c:xMode val="edge"/>
          <c:yMode val="edge"/>
          <c:x val="0.388444444444444"/>
          <c:y val="0.0"/>
        </c:manualLayout>
      </c:layout>
      <c:overlay val="0"/>
      <c:spPr>
        <a:noFill/>
        <a:ln w="25400">
          <a:noFill/>
        </a:ln>
      </c:spPr>
    </c:title>
    <c:autoTitleDeleted val="0"/>
    <c:plotArea>
      <c:layout>
        <c:manualLayout>
          <c:layoutTarget val="inner"/>
          <c:xMode val="edge"/>
          <c:yMode val="edge"/>
          <c:x val="0.157280183727034"/>
          <c:y val="0.116215368912219"/>
          <c:w val="0.700564304461942"/>
          <c:h val="0.739679935841353"/>
        </c:manualLayout>
      </c:layout>
      <c:lineChart>
        <c:grouping val="standard"/>
        <c:varyColors val="0"/>
        <c:ser>
          <c:idx val="0"/>
          <c:order val="0"/>
          <c:tx>
            <c:strRef>
              <c:f>ProductivityEnergy!$BP$10</c:f>
              <c:strCache>
                <c:ptCount val="1"/>
                <c:pt idx="0">
                  <c:v>EMRPS</c:v>
                </c:pt>
              </c:strCache>
            </c:strRef>
          </c:tx>
          <c:spPr>
            <a:ln w="25400">
              <a:solidFill>
                <a:srgbClr val="666699"/>
              </a:solidFill>
              <a:prstDash val="solid"/>
            </a:ln>
          </c:spPr>
          <c:marker>
            <c:symbol val="none"/>
          </c:marker>
          <c:cat>
            <c:numRef>
              <c:f>ProductivityEnergy!$A$12:$A$51</c:f>
              <c:numCache>
                <c:formatCode>General</c:formatCode>
                <c:ptCount val="40"/>
                <c:pt idx="0">
                  <c:v>1970.0</c:v>
                </c:pt>
                <c:pt idx="1">
                  <c:v>1971.0</c:v>
                </c:pt>
                <c:pt idx="2">
                  <c:v>1972.0</c:v>
                </c:pt>
                <c:pt idx="3">
                  <c:v>1973.0</c:v>
                </c:pt>
                <c:pt idx="4">
                  <c:v>1974.0</c:v>
                </c:pt>
                <c:pt idx="5">
                  <c:v>1975.0</c:v>
                </c:pt>
                <c:pt idx="6">
                  <c:v>1976.0</c:v>
                </c:pt>
                <c:pt idx="7">
                  <c:v>1977.0</c:v>
                </c:pt>
                <c:pt idx="8">
                  <c:v>1978.0</c:v>
                </c:pt>
                <c:pt idx="9">
                  <c:v>1979.0</c:v>
                </c:pt>
                <c:pt idx="10">
                  <c:v>1980.0</c:v>
                </c:pt>
                <c:pt idx="11">
                  <c:v>1981.0</c:v>
                </c:pt>
                <c:pt idx="12">
                  <c:v>1982.0</c:v>
                </c:pt>
                <c:pt idx="13">
                  <c:v>1983.0</c:v>
                </c:pt>
                <c:pt idx="14">
                  <c:v>1984.0</c:v>
                </c:pt>
                <c:pt idx="15">
                  <c:v>1985.0</c:v>
                </c:pt>
                <c:pt idx="16">
                  <c:v>1986.0</c:v>
                </c:pt>
                <c:pt idx="17">
                  <c:v>1987.0</c:v>
                </c:pt>
                <c:pt idx="18">
                  <c:v>1988.0</c:v>
                </c:pt>
                <c:pt idx="19">
                  <c:v>1989.0</c:v>
                </c:pt>
                <c:pt idx="20">
                  <c:v>1990.0</c:v>
                </c:pt>
                <c:pt idx="21">
                  <c:v>1991.0</c:v>
                </c:pt>
                <c:pt idx="22">
                  <c:v>1992.0</c:v>
                </c:pt>
                <c:pt idx="23">
                  <c:v>1993.0</c:v>
                </c:pt>
                <c:pt idx="24">
                  <c:v>1994.0</c:v>
                </c:pt>
                <c:pt idx="25">
                  <c:v>1995.0</c:v>
                </c:pt>
                <c:pt idx="26">
                  <c:v>1996.0</c:v>
                </c:pt>
                <c:pt idx="27">
                  <c:v>1997.0</c:v>
                </c:pt>
                <c:pt idx="28">
                  <c:v>1998.0</c:v>
                </c:pt>
                <c:pt idx="29">
                  <c:v>1999.0</c:v>
                </c:pt>
                <c:pt idx="30">
                  <c:v>2000.0</c:v>
                </c:pt>
                <c:pt idx="31">
                  <c:v>2001.0</c:v>
                </c:pt>
                <c:pt idx="32">
                  <c:v>2002.0</c:v>
                </c:pt>
                <c:pt idx="33">
                  <c:v>2003.0</c:v>
                </c:pt>
                <c:pt idx="34">
                  <c:v>2004.0</c:v>
                </c:pt>
                <c:pt idx="35">
                  <c:v>2005.0</c:v>
                </c:pt>
                <c:pt idx="36">
                  <c:v>2006.0</c:v>
                </c:pt>
                <c:pt idx="37">
                  <c:v>2007.0</c:v>
                </c:pt>
                <c:pt idx="38">
                  <c:v>2008.0</c:v>
                </c:pt>
                <c:pt idx="39">
                  <c:v>2009.0</c:v>
                </c:pt>
              </c:numCache>
            </c:numRef>
          </c:cat>
          <c:val>
            <c:numRef>
              <c:f>ProductivityEnergy!$BP$12:$BP$51</c:f>
              <c:numCache>
                <c:formatCode>#,##0.00</c:formatCode>
                <c:ptCount val="40"/>
                <c:pt idx="0">
                  <c:v>171.5265857660659</c:v>
                </c:pt>
                <c:pt idx="1">
                  <c:v>167.0499188567078</c:v>
                </c:pt>
                <c:pt idx="2">
                  <c:v>166.6231444863229</c:v>
                </c:pt>
                <c:pt idx="3">
                  <c:v>167.1885524523109</c:v>
                </c:pt>
                <c:pt idx="4">
                  <c:v>175.9643610487263</c:v>
                </c:pt>
                <c:pt idx="5">
                  <c:v>168.339434283761</c:v>
                </c:pt>
                <c:pt idx="6">
                  <c:v>190.932083770839</c:v>
                </c:pt>
                <c:pt idx="7">
                  <c:v>185.505795591369</c:v>
                </c:pt>
                <c:pt idx="8">
                  <c:v>196.5265382269972</c:v>
                </c:pt>
                <c:pt idx="9">
                  <c:v>212.1520460420088</c:v>
                </c:pt>
                <c:pt idx="10">
                  <c:v>229.9265565021214</c:v>
                </c:pt>
                <c:pt idx="11">
                  <c:v>231.9343047806736</c:v>
                </c:pt>
                <c:pt idx="12">
                  <c:v>236.5458954621018</c:v>
                </c:pt>
                <c:pt idx="13">
                  <c:v>249.4950719762302</c:v>
                </c:pt>
                <c:pt idx="14">
                  <c:v>274.3933613904508</c:v>
                </c:pt>
                <c:pt idx="15">
                  <c:v>313.5477257115396</c:v>
                </c:pt>
                <c:pt idx="16">
                  <c:v>324.3973840367061</c:v>
                </c:pt>
                <c:pt idx="17">
                  <c:v>335.0135186432224</c:v>
                </c:pt>
                <c:pt idx="18">
                  <c:v>334.5981117214867</c:v>
                </c:pt>
                <c:pt idx="19">
                  <c:v>393.8932051095883</c:v>
                </c:pt>
                <c:pt idx="20">
                  <c:v>390.870299289322</c:v>
                </c:pt>
                <c:pt idx="21">
                  <c:v>407.9937679641429</c:v>
                </c:pt>
                <c:pt idx="22">
                  <c:v>402.3862291234142</c:v>
                </c:pt>
                <c:pt idx="23">
                  <c:v>464.4386916323684</c:v>
                </c:pt>
                <c:pt idx="24">
                  <c:v>434.1015398000999</c:v>
                </c:pt>
                <c:pt idx="25">
                  <c:v>466.85003381807</c:v>
                </c:pt>
                <c:pt idx="26">
                  <c:v>516.9150338186557</c:v>
                </c:pt>
                <c:pt idx="27">
                  <c:v>489.1526245049898</c:v>
                </c:pt>
                <c:pt idx="28">
                  <c:v>509.2006603964827</c:v>
                </c:pt>
                <c:pt idx="29">
                  <c:v>502.6582057628502</c:v>
                </c:pt>
                <c:pt idx="30">
                  <c:v>510.2371718697461</c:v>
                </c:pt>
                <c:pt idx="31">
                  <c:v>541.8372149006686</c:v>
                </c:pt>
                <c:pt idx="32">
                  <c:v>584.0719194269288</c:v>
                </c:pt>
                <c:pt idx="33">
                  <c:v>603.2256055217593</c:v>
                </c:pt>
                <c:pt idx="34">
                  <c:v>603.790414672993</c:v>
                </c:pt>
                <c:pt idx="35">
                  <c:v>606.6346065194216</c:v>
                </c:pt>
                <c:pt idx="36">
                  <c:v>604.5596033451691</c:v>
                </c:pt>
                <c:pt idx="37">
                  <c:v>583.1308943606295</c:v>
                </c:pt>
                <c:pt idx="38">
                  <c:v>606.628301837233</c:v>
                </c:pt>
                <c:pt idx="39">
                  <c:v>585.4799320210878</c:v>
                </c:pt>
              </c:numCache>
            </c:numRef>
          </c:val>
          <c:smooth val="0"/>
        </c:ser>
        <c:dLbls>
          <c:showLegendKey val="0"/>
          <c:showVal val="0"/>
          <c:showCatName val="0"/>
          <c:showSerName val="0"/>
          <c:showPercent val="0"/>
          <c:showBubbleSize val="0"/>
        </c:dLbls>
        <c:marker val="1"/>
        <c:smooth val="0"/>
        <c:axId val="669636680"/>
        <c:axId val="669640296"/>
      </c:lineChart>
      <c:lineChart>
        <c:grouping val="standard"/>
        <c:varyColors val="0"/>
        <c:ser>
          <c:idx val="1"/>
          <c:order val="1"/>
          <c:tx>
            <c:strRef>
              <c:f>ProductivityEnergy!$BT$10</c:f>
              <c:strCache>
                <c:ptCount val="1"/>
                <c:pt idx="0">
                  <c:v>ELPPS</c:v>
                </c:pt>
              </c:strCache>
            </c:strRef>
          </c:tx>
          <c:spPr>
            <a:ln w="25400">
              <a:solidFill>
                <a:srgbClr val="993366"/>
              </a:solidFill>
              <a:prstDash val="solid"/>
            </a:ln>
          </c:spPr>
          <c:marker>
            <c:symbol val="none"/>
          </c:marker>
          <c:cat>
            <c:numRef>
              <c:f>ProductivityEnergy!$A$12:$A$51</c:f>
              <c:numCache>
                <c:formatCode>General</c:formatCode>
                <c:ptCount val="40"/>
                <c:pt idx="0">
                  <c:v>1970.0</c:v>
                </c:pt>
                <c:pt idx="1">
                  <c:v>1971.0</c:v>
                </c:pt>
                <c:pt idx="2">
                  <c:v>1972.0</c:v>
                </c:pt>
                <c:pt idx="3">
                  <c:v>1973.0</c:v>
                </c:pt>
                <c:pt idx="4">
                  <c:v>1974.0</c:v>
                </c:pt>
                <c:pt idx="5">
                  <c:v>1975.0</c:v>
                </c:pt>
                <c:pt idx="6">
                  <c:v>1976.0</c:v>
                </c:pt>
                <c:pt idx="7">
                  <c:v>1977.0</c:v>
                </c:pt>
                <c:pt idx="8">
                  <c:v>1978.0</c:v>
                </c:pt>
                <c:pt idx="9">
                  <c:v>1979.0</c:v>
                </c:pt>
                <c:pt idx="10">
                  <c:v>1980.0</c:v>
                </c:pt>
                <c:pt idx="11">
                  <c:v>1981.0</c:v>
                </c:pt>
                <c:pt idx="12">
                  <c:v>1982.0</c:v>
                </c:pt>
                <c:pt idx="13">
                  <c:v>1983.0</c:v>
                </c:pt>
                <c:pt idx="14">
                  <c:v>1984.0</c:v>
                </c:pt>
                <c:pt idx="15">
                  <c:v>1985.0</c:v>
                </c:pt>
                <c:pt idx="16">
                  <c:v>1986.0</c:v>
                </c:pt>
                <c:pt idx="17">
                  <c:v>1987.0</c:v>
                </c:pt>
                <c:pt idx="18">
                  <c:v>1988.0</c:v>
                </c:pt>
                <c:pt idx="19">
                  <c:v>1989.0</c:v>
                </c:pt>
                <c:pt idx="20">
                  <c:v>1990.0</c:v>
                </c:pt>
                <c:pt idx="21">
                  <c:v>1991.0</c:v>
                </c:pt>
                <c:pt idx="22">
                  <c:v>1992.0</c:v>
                </c:pt>
                <c:pt idx="23">
                  <c:v>1993.0</c:v>
                </c:pt>
                <c:pt idx="24">
                  <c:v>1994.0</c:v>
                </c:pt>
                <c:pt idx="25">
                  <c:v>1995.0</c:v>
                </c:pt>
                <c:pt idx="26">
                  <c:v>1996.0</c:v>
                </c:pt>
                <c:pt idx="27">
                  <c:v>1997.0</c:v>
                </c:pt>
                <c:pt idx="28">
                  <c:v>1998.0</c:v>
                </c:pt>
                <c:pt idx="29">
                  <c:v>1999.0</c:v>
                </c:pt>
                <c:pt idx="30">
                  <c:v>2000.0</c:v>
                </c:pt>
                <c:pt idx="31">
                  <c:v>2001.0</c:v>
                </c:pt>
                <c:pt idx="32">
                  <c:v>2002.0</c:v>
                </c:pt>
                <c:pt idx="33">
                  <c:v>2003.0</c:v>
                </c:pt>
                <c:pt idx="34">
                  <c:v>2004.0</c:v>
                </c:pt>
                <c:pt idx="35">
                  <c:v>2005.0</c:v>
                </c:pt>
                <c:pt idx="36">
                  <c:v>2006.0</c:v>
                </c:pt>
                <c:pt idx="37">
                  <c:v>2007.0</c:v>
                </c:pt>
                <c:pt idx="38">
                  <c:v>2008.0</c:v>
                </c:pt>
                <c:pt idx="39">
                  <c:v>2009.0</c:v>
                </c:pt>
              </c:numCache>
            </c:numRef>
          </c:cat>
          <c:val>
            <c:numRef>
              <c:f>ProductivityEnergy!$BT$12:$BT$51</c:f>
              <c:numCache>
                <c:formatCode>#,##0.00</c:formatCode>
                <c:ptCount val="40"/>
                <c:pt idx="0">
                  <c:v>12.18554679859851</c:v>
                </c:pt>
                <c:pt idx="1">
                  <c:v>12.67947441928452</c:v>
                </c:pt>
                <c:pt idx="2">
                  <c:v>13.69112842531304</c:v>
                </c:pt>
                <c:pt idx="3">
                  <c:v>14.00387482307957</c:v>
                </c:pt>
                <c:pt idx="4">
                  <c:v>14.63478932133859</c:v>
                </c:pt>
                <c:pt idx="5">
                  <c:v>15.24841192452858</c:v>
                </c:pt>
                <c:pt idx="6">
                  <c:v>15.62734612771953</c:v>
                </c:pt>
                <c:pt idx="7">
                  <c:v>16.35226955924517</c:v>
                </c:pt>
                <c:pt idx="8">
                  <c:v>16.98312134062106</c:v>
                </c:pt>
                <c:pt idx="9">
                  <c:v>17.4470803264886</c:v>
                </c:pt>
                <c:pt idx="10">
                  <c:v>17.87099643026244</c:v>
                </c:pt>
                <c:pt idx="11">
                  <c:v>18.47567896064294</c:v>
                </c:pt>
                <c:pt idx="12">
                  <c:v>19.35595842486941</c:v>
                </c:pt>
                <c:pt idx="13">
                  <c:v>20.08053975304527</c:v>
                </c:pt>
                <c:pt idx="14">
                  <c:v>20.63432793440484</c:v>
                </c:pt>
                <c:pt idx="15">
                  <c:v>21.7335726325643</c:v>
                </c:pt>
                <c:pt idx="16">
                  <c:v>22.39714500785056</c:v>
                </c:pt>
                <c:pt idx="17">
                  <c:v>22.82883457048097</c:v>
                </c:pt>
                <c:pt idx="18">
                  <c:v>23.97804643000674</c:v>
                </c:pt>
                <c:pt idx="19">
                  <c:v>27.00384640955055</c:v>
                </c:pt>
                <c:pt idx="20">
                  <c:v>26.86816110955708</c:v>
                </c:pt>
                <c:pt idx="21">
                  <c:v>27.9228979933348</c:v>
                </c:pt>
                <c:pt idx="22">
                  <c:v>29.02106393533288</c:v>
                </c:pt>
                <c:pt idx="23">
                  <c:v>29.50683603957417</c:v>
                </c:pt>
                <c:pt idx="24">
                  <c:v>30.30287486607271</c:v>
                </c:pt>
                <c:pt idx="25">
                  <c:v>31.70928431192785</c:v>
                </c:pt>
                <c:pt idx="26">
                  <c:v>31.85781870819492</c:v>
                </c:pt>
                <c:pt idx="27">
                  <c:v>32.71776002642243</c:v>
                </c:pt>
                <c:pt idx="28">
                  <c:v>34.07953994916425</c:v>
                </c:pt>
                <c:pt idx="29">
                  <c:v>35.30937657914972</c:v>
                </c:pt>
                <c:pt idx="30">
                  <c:v>36.88970416517893</c:v>
                </c:pt>
                <c:pt idx="31">
                  <c:v>37.62067230020674</c:v>
                </c:pt>
                <c:pt idx="32">
                  <c:v>39.1717567480509</c:v>
                </c:pt>
                <c:pt idx="33">
                  <c:v>40.26112356941209</c:v>
                </c:pt>
                <c:pt idx="34">
                  <c:v>40.62334180375923</c:v>
                </c:pt>
                <c:pt idx="35">
                  <c:v>41.67948512423079</c:v>
                </c:pt>
                <c:pt idx="36">
                  <c:v>42.45442410146811</c:v>
                </c:pt>
                <c:pt idx="37">
                  <c:v>42.74278294221172</c:v>
                </c:pt>
                <c:pt idx="38">
                  <c:v>42.11105800850282</c:v>
                </c:pt>
                <c:pt idx="39">
                  <c:v>40.34367814462792</c:v>
                </c:pt>
              </c:numCache>
            </c:numRef>
          </c:val>
          <c:smooth val="0"/>
        </c:ser>
        <c:dLbls>
          <c:showLegendKey val="0"/>
          <c:showVal val="0"/>
          <c:showCatName val="0"/>
          <c:showSerName val="0"/>
          <c:showPercent val="0"/>
          <c:showBubbleSize val="0"/>
        </c:dLbls>
        <c:marker val="1"/>
        <c:smooth val="0"/>
        <c:axId val="669647144"/>
        <c:axId val="669650376"/>
      </c:lineChart>
      <c:catAx>
        <c:axId val="669636680"/>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a:pPr>
            <a:endParaRPr lang="de-DE"/>
          </a:p>
        </c:txPr>
        <c:crossAx val="669640296"/>
        <c:crosses val="autoZero"/>
        <c:auto val="1"/>
        <c:lblAlgn val="ctr"/>
        <c:lblOffset val="100"/>
        <c:noMultiLvlLbl val="0"/>
      </c:catAx>
      <c:valAx>
        <c:axId val="669640296"/>
        <c:scaling>
          <c:orientation val="minMax"/>
          <c:min val="100.0"/>
        </c:scaling>
        <c:delete val="0"/>
        <c:axPos val="l"/>
        <c:majorGridlines>
          <c:spPr>
            <a:ln w="3175">
              <a:solidFill>
                <a:srgbClr val="808080"/>
              </a:solidFill>
              <a:prstDash val="solid"/>
            </a:ln>
          </c:spPr>
        </c:majorGridlines>
        <c:title>
          <c:tx>
            <c:rich>
              <a:bodyPr rot="-5400000" vert="horz"/>
              <a:lstStyle/>
              <a:p>
                <a:pPr>
                  <a:defRPr/>
                </a:pPr>
                <a:r>
                  <a:rPr lang="es-ES"/>
                  <a:t>EMR MJ/h</a:t>
                </a:r>
              </a:p>
            </c:rich>
          </c:tx>
          <c:layout/>
          <c:overlay val="0"/>
          <c:spPr>
            <a:noFill/>
            <a:ln w="25400">
              <a:noFill/>
            </a:ln>
          </c:spPr>
        </c:title>
        <c:numFmt formatCode="#,##0" sourceLinked="0"/>
        <c:majorTickMark val="out"/>
        <c:minorTickMark val="none"/>
        <c:tickLblPos val="nextTo"/>
        <c:spPr>
          <a:ln w="3175">
            <a:solidFill>
              <a:srgbClr val="808080"/>
            </a:solidFill>
            <a:prstDash val="solid"/>
          </a:ln>
        </c:spPr>
        <c:crossAx val="669636680"/>
        <c:crosses val="autoZero"/>
        <c:crossBetween val="between"/>
      </c:valAx>
      <c:catAx>
        <c:axId val="669647144"/>
        <c:scaling>
          <c:orientation val="minMax"/>
        </c:scaling>
        <c:delete val="1"/>
        <c:axPos val="b"/>
        <c:numFmt formatCode="General" sourceLinked="1"/>
        <c:majorTickMark val="out"/>
        <c:minorTickMark val="none"/>
        <c:tickLblPos val="nextTo"/>
        <c:crossAx val="669650376"/>
        <c:crosses val="autoZero"/>
        <c:auto val="1"/>
        <c:lblAlgn val="ctr"/>
        <c:lblOffset val="100"/>
        <c:noMultiLvlLbl val="0"/>
      </c:catAx>
      <c:valAx>
        <c:axId val="669650376"/>
        <c:scaling>
          <c:orientation val="minMax"/>
          <c:min val="10.0"/>
        </c:scaling>
        <c:delete val="0"/>
        <c:axPos val="r"/>
        <c:title>
          <c:tx>
            <c:rich>
              <a:bodyPr rot="-5400000" vert="horz"/>
              <a:lstStyle/>
              <a:p>
                <a:pPr>
                  <a:defRPr/>
                </a:pPr>
                <a:r>
                  <a:rPr lang="es-ES"/>
                  <a:t>ELP US$/h</a:t>
                </a:r>
              </a:p>
            </c:rich>
          </c:tx>
          <c:layout/>
          <c:overlay val="0"/>
          <c:spPr>
            <a:noFill/>
            <a:ln w="25400">
              <a:noFill/>
            </a:ln>
          </c:spPr>
        </c:title>
        <c:numFmt formatCode="#,##0" sourceLinked="0"/>
        <c:majorTickMark val="out"/>
        <c:minorTickMark val="none"/>
        <c:tickLblPos val="nextTo"/>
        <c:spPr>
          <a:ln w="3175">
            <a:solidFill>
              <a:srgbClr val="808080"/>
            </a:solidFill>
            <a:prstDash val="solid"/>
          </a:ln>
        </c:spPr>
        <c:crossAx val="669647144"/>
        <c:crosses val="max"/>
        <c:crossBetween val="between"/>
      </c:valAx>
      <c:spPr>
        <a:solidFill>
          <a:srgbClr val="FFFFFF"/>
        </a:solidFill>
        <a:ln w="25400">
          <a:noFill/>
        </a:ln>
      </c:spPr>
    </c:plotArea>
    <c:legend>
      <c:legendPos val="r"/>
      <c:layout>
        <c:manualLayout>
          <c:xMode val="edge"/>
          <c:yMode val="edge"/>
          <c:x val="0.514562801879408"/>
          <c:y val="0.128712949069455"/>
          <c:w val="0.14320379863625"/>
          <c:h val="0.178217929480784"/>
        </c:manualLayout>
      </c:layout>
      <c:overlay val="0"/>
      <c:spPr>
        <a:noFill/>
        <a:ln w="25400">
          <a:noFill/>
        </a:ln>
      </c:spPr>
    </c:legend>
    <c:plotVisOnly val="1"/>
    <c:dispBlanksAs val="gap"/>
    <c:showDLblsOverMax val="0"/>
  </c:chart>
  <c:spPr>
    <a:solidFill>
      <a:srgbClr val="FFFFFF"/>
    </a:solidFill>
    <a:ln w="9525">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Italy</a:t>
            </a:r>
          </a:p>
        </c:rich>
      </c:tx>
      <c:overlay val="0"/>
      <c:spPr>
        <a:noFill/>
        <a:ln w="25400">
          <a:noFill/>
        </a:ln>
      </c:spPr>
    </c:title>
    <c:autoTitleDeleted val="0"/>
    <c:plotArea>
      <c:layout/>
      <c:scatterChart>
        <c:scatterStyle val="lineMarker"/>
        <c:varyColors val="0"/>
        <c:ser>
          <c:idx val="1"/>
          <c:order val="0"/>
          <c:spPr>
            <a:ln w="28575">
              <a:noFill/>
            </a:ln>
          </c:spPr>
          <c:marker>
            <c:symbol val="diamond"/>
            <c:size val="7"/>
            <c:spPr>
              <a:solidFill>
                <a:srgbClr val="4F81BD"/>
              </a:solidFill>
              <a:ln>
                <a:solidFill>
                  <a:srgbClr val="666699"/>
                </a:solidFill>
                <a:prstDash val="solid"/>
              </a:ln>
            </c:spPr>
          </c:marker>
          <c:trendline>
            <c:spPr>
              <a:ln w="3175">
                <a:solidFill>
                  <a:srgbClr val="000000"/>
                </a:solidFill>
                <a:prstDash val="solid"/>
              </a:ln>
            </c:spPr>
            <c:trendlineType val="linear"/>
            <c:dispRSqr val="1"/>
            <c:dispEq val="1"/>
            <c:trendlineLbl>
              <c:layout>
                <c:manualLayout>
                  <c:x val="-0.161824803149606"/>
                  <c:y val="-0.0143595071449402"/>
                </c:manualLayout>
              </c:layout>
              <c:numFmt formatCode="General" sourceLinked="0"/>
              <c:spPr>
                <a:noFill/>
                <a:ln w="25400">
                  <a:noFill/>
                </a:ln>
              </c:spPr>
            </c:trendlineLbl>
          </c:trendline>
          <c:xVal>
            <c:numRef>
              <c:f>ProductivityEnergy!$CD$12:$CD$51</c:f>
              <c:numCache>
                <c:formatCode>#,##0.00</c:formatCode>
                <c:ptCount val="40"/>
                <c:pt idx="0">
                  <c:v>161.8161592497516</c:v>
                </c:pt>
                <c:pt idx="1">
                  <c:v>140.29527408464</c:v>
                </c:pt>
                <c:pt idx="2">
                  <c:v>149.3505350041432</c:v>
                </c:pt>
                <c:pt idx="3">
                  <c:v>161.9448552926417</c:v>
                </c:pt>
                <c:pt idx="4">
                  <c:v>170.4056226439205</c:v>
                </c:pt>
                <c:pt idx="5">
                  <c:v>160.2987541234266</c:v>
                </c:pt>
                <c:pt idx="6">
                  <c:v>174.0044523130624</c:v>
                </c:pt>
                <c:pt idx="7">
                  <c:v>169.7749188337609</c:v>
                </c:pt>
                <c:pt idx="8">
                  <c:v>159.6143242886545</c:v>
                </c:pt>
                <c:pt idx="9">
                  <c:v>162.3676794821988</c:v>
                </c:pt>
                <c:pt idx="10">
                  <c:v>163.0962761698022</c:v>
                </c:pt>
                <c:pt idx="11">
                  <c:v>160.4447401090547</c:v>
                </c:pt>
                <c:pt idx="12">
                  <c:v>155.5325077633855</c:v>
                </c:pt>
                <c:pt idx="13">
                  <c:v>152.0239042623042</c:v>
                </c:pt>
                <c:pt idx="14">
                  <c:v>156.3503221687992</c:v>
                </c:pt>
                <c:pt idx="15">
                  <c:v>164.3430561716688</c:v>
                </c:pt>
                <c:pt idx="16">
                  <c:v>163.4904255260766</c:v>
                </c:pt>
                <c:pt idx="17">
                  <c:v>165.8260114172251</c:v>
                </c:pt>
                <c:pt idx="18">
                  <c:v>169.5459317955039</c:v>
                </c:pt>
                <c:pt idx="19">
                  <c:v>184.4556404261142</c:v>
                </c:pt>
                <c:pt idx="20">
                  <c:v>181.1149639484445</c:v>
                </c:pt>
                <c:pt idx="21">
                  <c:v>180.7421702858831</c:v>
                </c:pt>
                <c:pt idx="22">
                  <c:v>178.6409628924386</c:v>
                </c:pt>
                <c:pt idx="23">
                  <c:v>174.141483709632</c:v>
                </c:pt>
                <c:pt idx="24">
                  <c:v>179.0522391047588</c:v>
                </c:pt>
                <c:pt idx="25">
                  <c:v>209.7762897354151</c:v>
                </c:pt>
                <c:pt idx="26">
                  <c:v>203.9100269364161</c:v>
                </c:pt>
                <c:pt idx="27">
                  <c:v>210.6730970409049</c:v>
                </c:pt>
                <c:pt idx="28">
                  <c:v>214.3427004702988</c:v>
                </c:pt>
                <c:pt idx="29">
                  <c:v>222.0515610210568</c:v>
                </c:pt>
                <c:pt idx="30">
                  <c:v>241.0767034877837</c:v>
                </c:pt>
                <c:pt idx="31">
                  <c:v>227.8812465691267</c:v>
                </c:pt>
                <c:pt idx="32">
                  <c:v>228.8683750992319</c:v>
                </c:pt>
                <c:pt idx="33">
                  <c:v>242.2739748643449</c:v>
                </c:pt>
                <c:pt idx="34">
                  <c:v>252.649183268098</c:v>
                </c:pt>
                <c:pt idx="35">
                  <c:v>248.4526673078403</c:v>
                </c:pt>
                <c:pt idx="36">
                  <c:v>244.263992736531</c:v>
                </c:pt>
                <c:pt idx="37">
                  <c:v>240.6486026127255</c:v>
                </c:pt>
                <c:pt idx="38">
                  <c:v>233.4874322809695</c:v>
                </c:pt>
                <c:pt idx="39">
                  <c:v>209.3210328210751</c:v>
                </c:pt>
              </c:numCache>
            </c:numRef>
          </c:xVal>
          <c:yVal>
            <c:numRef>
              <c:f>ProductivityEnergy!$CH$12:$CH$51</c:f>
              <c:numCache>
                <c:formatCode>#,##0.00</c:formatCode>
                <c:ptCount val="40"/>
                <c:pt idx="0">
                  <c:v>14.08453859498688</c:v>
                </c:pt>
                <c:pt idx="1">
                  <c:v>13.84599477658861</c:v>
                </c:pt>
                <c:pt idx="2">
                  <c:v>14.7526200283724</c:v>
                </c:pt>
                <c:pt idx="3">
                  <c:v>16.14534709563121</c:v>
                </c:pt>
                <c:pt idx="4">
                  <c:v>16.88318123843464</c:v>
                </c:pt>
                <c:pt idx="5">
                  <c:v>16.01531647904954</c:v>
                </c:pt>
                <c:pt idx="6">
                  <c:v>17.78273139603768</c:v>
                </c:pt>
                <c:pt idx="7">
                  <c:v>18.07586999526767</c:v>
                </c:pt>
                <c:pt idx="8">
                  <c:v>18.78374542542517</c:v>
                </c:pt>
                <c:pt idx="9">
                  <c:v>20.17837279742176</c:v>
                </c:pt>
                <c:pt idx="10">
                  <c:v>20.84344175372857</c:v>
                </c:pt>
                <c:pt idx="11">
                  <c:v>20.80267079185013</c:v>
                </c:pt>
                <c:pt idx="12">
                  <c:v>20.88797018110572</c:v>
                </c:pt>
                <c:pt idx="13">
                  <c:v>21.45329772119988</c:v>
                </c:pt>
                <c:pt idx="14">
                  <c:v>22.83211737272708</c:v>
                </c:pt>
                <c:pt idx="15">
                  <c:v>23.7690375248027</c:v>
                </c:pt>
                <c:pt idx="16">
                  <c:v>24.31423206187615</c:v>
                </c:pt>
                <c:pt idx="17">
                  <c:v>25.22124012412837</c:v>
                </c:pt>
                <c:pt idx="18">
                  <c:v>26.45135088642274</c:v>
                </c:pt>
                <c:pt idx="19">
                  <c:v>27.85578129053455</c:v>
                </c:pt>
                <c:pt idx="20">
                  <c:v>28.03562525747877</c:v>
                </c:pt>
                <c:pt idx="21">
                  <c:v>27.96202266414441</c:v>
                </c:pt>
                <c:pt idx="22">
                  <c:v>28.08206204519668</c:v>
                </c:pt>
                <c:pt idx="23">
                  <c:v>26.60191635241232</c:v>
                </c:pt>
                <c:pt idx="24">
                  <c:v>28.27424739730495</c:v>
                </c:pt>
                <c:pt idx="25">
                  <c:v>29.74115953774554</c:v>
                </c:pt>
                <c:pt idx="26">
                  <c:v>29.88602681242607</c:v>
                </c:pt>
                <c:pt idx="27">
                  <c:v>30.3125133810165</c:v>
                </c:pt>
                <c:pt idx="28">
                  <c:v>29.96718641353766</c:v>
                </c:pt>
                <c:pt idx="29">
                  <c:v>30.03712627013938</c:v>
                </c:pt>
                <c:pt idx="30">
                  <c:v>31.33612213976971</c:v>
                </c:pt>
                <c:pt idx="31">
                  <c:v>31.60054464804059</c:v>
                </c:pt>
                <c:pt idx="32">
                  <c:v>31.45181783375807</c:v>
                </c:pt>
                <c:pt idx="33">
                  <c:v>30.63952810381664</c:v>
                </c:pt>
                <c:pt idx="34">
                  <c:v>31.64486998142899</c:v>
                </c:pt>
                <c:pt idx="35">
                  <c:v>31.54544555397412</c:v>
                </c:pt>
                <c:pt idx="36">
                  <c:v>32.57199172671123</c:v>
                </c:pt>
                <c:pt idx="37">
                  <c:v>32.7088471697468</c:v>
                </c:pt>
                <c:pt idx="38">
                  <c:v>32.07497185051108</c:v>
                </c:pt>
                <c:pt idx="39">
                  <c:v>29.11438858792216</c:v>
                </c:pt>
              </c:numCache>
            </c:numRef>
          </c:yVal>
          <c:smooth val="0"/>
        </c:ser>
        <c:dLbls>
          <c:showLegendKey val="0"/>
          <c:showVal val="0"/>
          <c:showCatName val="0"/>
          <c:showSerName val="0"/>
          <c:showPercent val="0"/>
          <c:showBubbleSize val="0"/>
        </c:dLbls>
        <c:axId val="669686904"/>
        <c:axId val="669693800"/>
      </c:scatterChart>
      <c:valAx>
        <c:axId val="669686904"/>
        <c:scaling>
          <c:orientation val="minMax"/>
          <c:max val="280.0"/>
          <c:min val="100.0"/>
        </c:scaling>
        <c:delete val="0"/>
        <c:axPos val="b"/>
        <c:title>
          <c:tx>
            <c:rich>
              <a:bodyPr/>
              <a:lstStyle/>
              <a:p>
                <a:pPr>
                  <a:defRPr/>
                </a:pPr>
                <a:r>
                  <a:rPr lang="es-ES"/>
                  <a:t>EMR MJ/h</a:t>
                </a:r>
              </a:p>
            </c:rich>
          </c:tx>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de-DE"/>
          </a:p>
        </c:txPr>
        <c:crossAx val="669693800"/>
        <c:crosses val="autoZero"/>
        <c:crossBetween val="midCat"/>
        <c:majorUnit val="30.0"/>
      </c:valAx>
      <c:valAx>
        <c:axId val="669693800"/>
        <c:scaling>
          <c:orientation val="minMax"/>
          <c:max val="35.0"/>
          <c:min val="10.0"/>
        </c:scaling>
        <c:delete val="0"/>
        <c:axPos val="l"/>
        <c:majorGridlines>
          <c:spPr>
            <a:ln w="3175">
              <a:solidFill>
                <a:srgbClr val="808080"/>
              </a:solidFill>
              <a:prstDash val="solid"/>
            </a:ln>
          </c:spPr>
        </c:majorGridlines>
        <c:title>
          <c:tx>
            <c:rich>
              <a:bodyPr rot="-5400000" vert="horz"/>
              <a:lstStyle/>
              <a:p>
                <a:pPr>
                  <a:defRPr/>
                </a:pPr>
                <a:r>
                  <a:rPr lang="es-ES"/>
                  <a:t>ELP US$/h</a:t>
                </a:r>
              </a:p>
            </c:rich>
          </c:tx>
          <c:overlay val="0"/>
          <c:spPr>
            <a:noFill/>
            <a:ln w="25400">
              <a:noFill/>
            </a:ln>
          </c:spPr>
        </c:title>
        <c:numFmt formatCode="#,##0" sourceLinked="0"/>
        <c:majorTickMark val="out"/>
        <c:minorTickMark val="none"/>
        <c:tickLblPos val="nextTo"/>
        <c:spPr>
          <a:ln w="3175">
            <a:solidFill>
              <a:srgbClr val="808080"/>
            </a:solidFill>
            <a:prstDash val="solid"/>
          </a:ln>
        </c:spPr>
        <c:crossAx val="669686904"/>
        <c:crosses val="autoZero"/>
        <c:crossBetween val="midCat"/>
      </c:valAx>
      <c:spPr>
        <a:solidFill>
          <a:srgbClr val="FFFFFF"/>
        </a:solidFill>
        <a:ln w="25400">
          <a:noFill/>
        </a:ln>
      </c:spPr>
    </c:plotArea>
    <c:plotVisOnly val="1"/>
    <c:dispBlanksAs val="gap"/>
    <c:showDLblsOverMax val="0"/>
  </c:chart>
  <c:spPr>
    <a:solidFill>
      <a:srgbClr val="FFFFFF"/>
    </a:solidFill>
    <a:ln w="9525">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Italy</a:t>
            </a:r>
          </a:p>
        </c:rich>
      </c:tx>
      <c:layout>
        <c:manualLayout>
          <c:xMode val="edge"/>
          <c:yMode val="edge"/>
          <c:x val="0.388444444444444"/>
          <c:y val="0.0"/>
        </c:manualLayout>
      </c:layout>
      <c:overlay val="0"/>
      <c:spPr>
        <a:noFill/>
        <a:ln w="25400">
          <a:noFill/>
        </a:ln>
      </c:spPr>
    </c:title>
    <c:autoTitleDeleted val="0"/>
    <c:plotArea>
      <c:layout>
        <c:manualLayout>
          <c:layoutTarget val="inner"/>
          <c:xMode val="edge"/>
          <c:yMode val="edge"/>
          <c:x val="0.157280183727034"/>
          <c:y val="0.116215368912219"/>
          <c:w val="0.700564304461942"/>
          <c:h val="0.739679935841353"/>
        </c:manualLayout>
      </c:layout>
      <c:lineChart>
        <c:grouping val="standard"/>
        <c:varyColors val="0"/>
        <c:ser>
          <c:idx val="0"/>
          <c:order val="0"/>
          <c:tx>
            <c:strRef>
              <c:f>ProductivityEnergy!$CD$10</c:f>
              <c:strCache>
                <c:ptCount val="1"/>
                <c:pt idx="0">
                  <c:v>EMRPS</c:v>
                </c:pt>
              </c:strCache>
            </c:strRef>
          </c:tx>
          <c:spPr>
            <a:ln w="25400">
              <a:solidFill>
                <a:srgbClr val="666699"/>
              </a:solidFill>
              <a:prstDash val="solid"/>
            </a:ln>
          </c:spPr>
          <c:marker>
            <c:symbol val="none"/>
          </c:marker>
          <c:cat>
            <c:numRef>
              <c:f>ProductivityEnergy!$A$12:$A$51</c:f>
              <c:numCache>
                <c:formatCode>General</c:formatCode>
                <c:ptCount val="40"/>
                <c:pt idx="0">
                  <c:v>1970.0</c:v>
                </c:pt>
                <c:pt idx="1">
                  <c:v>1971.0</c:v>
                </c:pt>
                <c:pt idx="2">
                  <c:v>1972.0</c:v>
                </c:pt>
                <c:pt idx="3">
                  <c:v>1973.0</c:v>
                </c:pt>
                <c:pt idx="4">
                  <c:v>1974.0</c:v>
                </c:pt>
                <c:pt idx="5">
                  <c:v>1975.0</c:v>
                </c:pt>
                <c:pt idx="6">
                  <c:v>1976.0</c:v>
                </c:pt>
                <c:pt idx="7">
                  <c:v>1977.0</c:v>
                </c:pt>
                <c:pt idx="8">
                  <c:v>1978.0</c:v>
                </c:pt>
                <c:pt idx="9">
                  <c:v>1979.0</c:v>
                </c:pt>
                <c:pt idx="10">
                  <c:v>1980.0</c:v>
                </c:pt>
                <c:pt idx="11">
                  <c:v>1981.0</c:v>
                </c:pt>
                <c:pt idx="12">
                  <c:v>1982.0</c:v>
                </c:pt>
                <c:pt idx="13">
                  <c:v>1983.0</c:v>
                </c:pt>
                <c:pt idx="14">
                  <c:v>1984.0</c:v>
                </c:pt>
                <c:pt idx="15">
                  <c:v>1985.0</c:v>
                </c:pt>
                <c:pt idx="16">
                  <c:v>1986.0</c:v>
                </c:pt>
                <c:pt idx="17">
                  <c:v>1987.0</c:v>
                </c:pt>
                <c:pt idx="18">
                  <c:v>1988.0</c:v>
                </c:pt>
                <c:pt idx="19">
                  <c:v>1989.0</c:v>
                </c:pt>
                <c:pt idx="20">
                  <c:v>1990.0</c:v>
                </c:pt>
                <c:pt idx="21">
                  <c:v>1991.0</c:v>
                </c:pt>
                <c:pt idx="22">
                  <c:v>1992.0</c:v>
                </c:pt>
                <c:pt idx="23">
                  <c:v>1993.0</c:v>
                </c:pt>
                <c:pt idx="24">
                  <c:v>1994.0</c:v>
                </c:pt>
                <c:pt idx="25">
                  <c:v>1995.0</c:v>
                </c:pt>
                <c:pt idx="26">
                  <c:v>1996.0</c:v>
                </c:pt>
                <c:pt idx="27">
                  <c:v>1997.0</c:v>
                </c:pt>
                <c:pt idx="28">
                  <c:v>1998.0</c:v>
                </c:pt>
                <c:pt idx="29">
                  <c:v>1999.0</c:v>
                </c:pt>
                <c:pt idx="30">
                  <c:v>2000.0</c:v>
                </c:pt>
                <c:pt idx="31">
                  <c:v>2001.0</c:v>
                </c:pt>
                <c:pt idx="32">
                  <c:v>2002.0</c:v>
                </c:pt>
                <c:pt idx="33">
                  <c:v>2003.0</c:v>
                </c:pt>
                <c:pt idx="34">
                  <c:v>2004.0</c:v>
                </c:pt>
                <c:pt idx="35">
                  <c:v>2005.0</c:v>
                </c:pt>
                <c:pt idx="36">
                  <c:v>2006.0</c:v>
                </c:pt>
                <c:pt idx="37">
                  <c:v>2007.0</c:v>
                </c:pt>
                <c:pt idx="38">
                  <c:v>2008.0</c:v>
                </c:pt>
                <c:pt idx="39">
                  <c:v>2009.0</c:v>
                </c:pt>
              </c:numCache>
            </c:numRef>
          </c:cat>
          <c:val>
            <c:numRef>
              <c:f>ProductivityEnergy!$CD$12:$CD$51</c:f>
              <c:numCache>
                <c:formatCode>#,##0.00</c:formatCode>
                <c:ptCount val="40"/>
                <c:pt idx="0">
                  <c:v>161.8161592497516</c:v>
                </c:pt>
                <c:pt idx="1">
                  <c:v>140.29527408464</c:v>
                </c:pt>
                <c:pt idx="2">
                  <c:v>149.3505350041432</c:v>
                </c:pt>
                <c:pt idx="3">
                  <c:v>161.9448552926417</c:v>
                </c:pt>
                <c:pt idx="4">
                  <c:v>170.4056226439205</c:v>
                </c:pt>
                <c:pt idx="5">
                  <c:v>160.2987541234266</c:v>
                </c:pt>
                <c:pt idx="6">
                  <c:v>174.0044523130624</c:v>
                </c:pt>
                <c:pt idx="7">
                  <c:v>169.7749188337609</c:v>
                </c:pt>
                <c:pt idx="8">
                  <c:v>159.6143242886545</c:v>
                </c:pt>
                <c:pt idx="9">
                  <c:v>162.3676794821988</c:v>
                </c:pt>
                <c:pt idx="10">
                  <c:v>163.0962761698022</c:v>
                </c:pt>
                <c:pt idx="11">
                  <c:v>160.4447401090547</c:v>
                </c:pt>
                <c:pt idx="12">
                  <c:v>155.5325077633855</c:v>
                </c:pt>
                <c:pt idx="13">
                  <c:v>152.0239042623042</c:v>
                </c:pt>
                <c:pt idx="14">
                  <c:v>156.3503221687992</c:v>
                </c:pt>
                <c:pt idx="15">
                  <c:v>164.3430561716688</c:v>
                </c:pt>
                <c:pt idx="16">
                  <c:v>163.4904255260766</c:v>
                </c:pt>
                <c:pt idx="17">
                  <c:v>165.8260114172251</c:v>
                </c:pt>
                <c:pt idx="18">
                  <c:v>169.5459317955039</c:v>
                </c:pt>
                <c:pt idx="19">
                  <c:v>184.4556404261142</c:v>
                </c:pt>
                <c:pt idx="20">
                  <c:v>181.1149639484445</c:v>
                </c:pt>
                <c:pt idx="21">
                  <c:v>180.7421702858831</c:v>
                </c:pt>
                <c:pt idx="22">
                  <c:v>178.6409628924386</c:v>
                </c:pt>
                <c:pt idx="23">
                  <c:v>174.141483709632</c:v>
                </c:pt>
                <c:pt idx="24">
                  <c:v>179.0522391047588</c:v>
                </c:pt>
                <c:pt idx="25">
                  <c:v>209.7762897354151</c:v>
                </c:pt>
                <c:pt idx="26">
                  <c:v>203.9100269364161</c:v>
                </c:pt>
                <c:pt idx="27">
                  <c:v>210.6730970409049</c:v>
                </c:pt>
                <c:pt idx="28">
                  <c:v>214.3427004702988</c:v>
                </c:pt>
                <c:pt idx="29">
                  <c:v>222.0515610210568</c:v>
                </c:pt>
                <c:pt idx="30">
                  <c:v>241.0767034877837</c:v>
                </c:pt>
                <c:pt idx="31">
                  <c:v>227.8812465691267</c:v>
                </c:pt>
                <c:pt idx="32">
                  <c:v>228.8683750992319</c:v>
                </c:pt>
                <c:pt idx="33">
                  <c:v>242.2739748643449</c:v>
                </c:pt>
                <c:pt idx="34">
                  <c:v>252.649183268098</c:v>
                </c:pt>
                <c:pt idx="35">
                  <c:v>248.4526673078403</c:v>
                </c:pt>
                <c:pt idx="36">
                  <c:v>244.263992736531</c:v>
                </c:pt>
                <c:pt idx="37">
                  <c:v>240.6486026127255</c:v>
                </c:pt>
                <c:pt idx="38">
                  <c:v>233.4874322809695</c:v>
                </c:pt>
                <c:pt idx="39">
                  <c:v>209.3210328210751</c:v>
                </c:pt>
              </c:numCache>
            </c:numRef>
          </c:val>
          <c:smooth val="0"/>
        </c:ser>
        <c:dLbls>
          <c:showLegendKey val="0"/>
          <c:showVal val="0"/>
          <c:showCatName val="0"/>
          <c:showSerName val="0"/>
          <c:showPercent val="0"/>
          <c:showBubbleSize val="0"/>
        </c:dLbls>
        <c:marker val="1"/>
        <c:smooth val="0"/>
        <c:axId val="669735736"/>
        <c:axId val="669739352"/>
      </c:lineChart>
      <c:lineChart>
        <c:grouping val="standard"/>
        <c:varyColors val="0"/>
        <c:ser>
          <c:idx val="1"/>
          <c:order val="1"/>
          <c:tx>
            <c:strRef>
              <c:f>ProductivityEnergy!$CH$10</c:f>
              <c:strCache>
                <c:ptCount val="1"/>
                <c:pt idx="0">
                  <c:v>ELPPS</c:v>
                </c:pt>
              </c:strCache>
            </c:strRef>
          </c:tx>
          <c:spPr>
            <a:ln w="25400">
              <a:solidFill>
                <a:srgbClr val="993366"/>
              </a:solidFill>
              <a:prstDash val="solid"/>
            </a:ln>
          </c:spPr>
          <c:marker>
            <c:symbol val="none"/>
          </c:marker>
          <c:cat>
            <c:numRef>
              <c:f>ProductivityEnergy!$A$12:$A$51</c:f>
              <c:numCache>
                <c:formatCode>General</c:formatCode>
                <c:ptCount val="40"/>
                <c:pt idx="0">
                  <c:v>1970.0</c:v>
                </c:pt>
                <c:pt idx="1">
                  <c:v>1971.0</c:v>
                </c:pt>
                <c:pt idx="2">
                  <c:v>1972.0</c:v>
                </c:pt>
                <c:pt idx="3">
                  <c:v>1973.0</c:v>
                </c:pt>
                <c:pt idx="4">
                  <c:v>1974.0</c:v>
                </c:pt>
                <c:pt idx="5">
                  <c:v>1975.0</c:v>
                </c:pt>
                <c:pt idx="6">
                  <c:v>1976.0</c:v>
                </c:pt>
                <c:pt idx="7">
                  <c:v>1977.0</c:v>
                </c:pt>
                <c:pt idx="8">
                  <c:v>1978.0</c:v>
                </c:pt>
                <c:pt idx="9">
                  <c:v>1979.0</c:v>
                </c:pt>
                <c:pt idx="10">
                  <c:v>1980.0</c:v>
                </c:pt>
                <c:pt idx="11">
                  <c:v>1981.0</c:v>
                </c:pt>
                <c:pt idx="12">
                  <c:v>1982.0</c:v>
                </c:pt>
                <c:pt idx="13">
                  <c:v>1983.0</c:v>
                </c:pt>
                <c:pt idx="14">
                  <c:v>1984.0</c:v>
                </c:pt>
                <c:pt idx="15">
                  <c:v>1985.0</c:v>
                </c:pt>
                <c:pt idx="16">
                  <c:v>1986.0</c:v>
                </c:pt>
                <c:pt idx="17">
                  <c:v>1987.0</c:v>
                </c:pt>
                <c:pt idx="18">
                  <c:v>1988.0</c:v>
                </c:pt>
                <c:pt idx="19">
                  <c:v>1989.0</c:v>
                </c:pt>
                <c:pt idx="20">
                  <c:v>1990.0</c:v>
                </c:pt>
                <c:pt idx="21">
                  <c:v>1991.0</c:v>
                </c:pt>
                <c:pt idx="22">
                  <c:v>1992.0</c:v>
                </c:pt>
                <c:pt idx="23">
                  <c:v>1993.0</c:v>
                </c:pt>
                <c:pt idx="24">
                  <c:v>1994.0</c:v>
                </c:pt>
                <c:pt idx="25">
                  <c:v>1995.0</c:v>
                </c:pt>
                <c:pt idx="26">
                  <c:v>1996.0</c:v>
                </c:pt>
                <c:pt idx="27">
                  <c:v>1997.0</c:v>
                </c:pt>
                <c:pt idx="28">
                  <c:v>1998.0</c:v>
                </c:pt>
                <c:pt idx="29">
                  <c:v>1999.0</c:v>
                </c:pt>
                <c:pt idx="30">
                  <c:v>2000.0</c:v>
                </c:pt>
                <c:pt idx="31">
                  <c:v>2001.0</c:v>
                </c:pt>
                <c:pt idx="32">
                  <c:v>2002.0</c:v>
                </c:pt>
                <c:pt idx="33">
                  <c:v>2003.0</c:v>
                </c:pt>
                <c:pt idx="34">
                  <c:v>2004.0</c:v>
                </c:pt>
                <c:pt idx="35">
                  <c:v>2005.0</c:v>
                </c:pt>
                <c:pt idx="36">
                  <c:v>2006.0</c:v>
                </c:pt>
                <c:pt idx="37">
                  <c:v>2007.0</c:v>
                </c:pt>
                <c:pt idx="38">
                  <c:v>2008.0</c:v>
                </c:pt>
                <c:pt idx="39">
                  <c:v>2009.0</c:v>
                </c:pt>
              </c:numCache>
            </c:numRef>
          </c:cat>
          <c:val>
            <c:numRef>
              <c:f>ProductivityEnergy!$CH$12:$CH$51</c:f>
              <c:numCache>
                <c:formatCode>#,##0.00</c:formatCode>
                <c:ptCount val="40"/>
                <c:pt idx="0">
                  <c:v>14.08453859498688</c:v>
                </c:pt>
                <c:pt idx="1">
                  <c:v>13.84599477658861</c:v>
                </c:pt>
                <c:pt idx="2">
                  <c:v>14.7526200283724</c:v>
                </c:pt>
                <c:pt idx="3">
                  <c:v>16.14534709563121</c:v>
                </c:pt>
                <c:pt idx="4">
                  <c:v>16.88318123843464</c:v>
                </c:pt>
                <c:pt idx="5">
                  <c:v>16.01531647904954</c:v>
                </c:pt>
                <c:pt idx="6">
                  <c:v>17.78273139603768</c:v>
                </c:pt>
                <c:pt idx="7">
                  <c:v>18.07586999526767</c:v>
                </c:pt>
                <c:pt idx="8">
                  <c:v>18.78374542542517</c:v>
                </c:pt>
                <c:pt idx="9">
                  <c:v>20.17837279742176</c:v>
                </c:pt>
                <c:pt idx="10">
                  <c:v>20.84344175372857</c:v>
                </c:pt>
                <c:pt idx="11">
                  <c:v>20.80267079185013</c:v>
                </c:pt>
                <c:pt idx="12">
                  <c:v>20.88797018110572</c:v>
                </c:pt>
                <c:pt idx="13">
                  <c:v>21.45329772119988</c:v>
                </c:pt>
                <c:pt idx="14">
                  <c:v>22.83211737272708</c:v>
                </c:pt>
                <c:pt idx="15">
                  <c:v>23.7690375248027</c:v>
                </c:pt>
                <c:pt idx="16">
                  <c:v>24.31423206187615</c:v>
                </c:pt>
                <c:pt idx="17">
                  <c:v>25.22124012412837</c:v>
                </c:pt>
                <c:pt idx="18">
                  <c:v>26.45135088642274</c:v>
                </c:pt>
                <c:pt idx="19">
                  <c:v>27.85578129053455</c:v>
                </c:pt>
                <c:pt idx="20">
                  <c:v>28.03562525747877</c:v>
                </c:pt>
                <c:pt idx="21">
                  <c:v>27.96202266414441</c:v>
                </c:pt>
                <c:pt idx="22">
                  <c:v>28.08206204519668</c:v>
                </c:pt>
                <c:pt idx="23">
                  <c:v>26.60191635241232</c:v>
                </c:pt>
                <c:pt idx="24">
                  <c:v>28.27424739730495</c:v>
                </c:pt>
                <c:pt idx="25">
                  <c:v>29.74115953774554</c:v>
                </c:pt>
                <c:pt idx="26">
                  <c:v>29.88602681242607</c:v>
                </c:pt>
                <c:pt idx="27">
                  <c:v>30.3125133810165</c:v>
                </c:pt>
                <c:pt idx="28">
                  <c:v>29.96718641353766</c:v>
                </c:pt>
                <c:pt idx="29">
                  <c:v>30.03712627013938</c:v>
                </c:pt>
                <c:pt idx="30">
                  <c:v>31.33612213976971</c:v>
                </c:pt>
                <c:pt idx="31">
                  <c:v>31.60054464804059</c:v>
                </c:pt>
                <c:pt idx="32">
                  <c:v>31.45181783375807</c:v>
                </c:pt>
                <c:pt idx="33">
                  <c:v>30.63952810381664</c:v>
                </c:pt>
                <c:pt idx="34">
                  <c:v>31.64486998142899</c:v>
                </c:pt>
                <c:pt idx="35">
                  <c:v>31.54544555397412</c:v>
                </c:pt>
                <c:pt idx="36">
                  <c:v>32.57199172671123</c:v>
                </c:pt>
                <c:pt idx="37">
                  <c:v>32.7088471697468</c:v>
                </c:pt>
                <c:pt idx="38">
                  <c:v>32.07497185051108</c:v>
                </c:pt>
                <c:pt idx="39">
                  <c:v>29.11438858792216</c:v>
                </c:pt>
              </c:numCache>
            </c:numRef>
          </c:val>
          <c:smooth val="0"/>
        </c:ser>
        <c:dLbls>
          <c:showLegendKey val="0"/>
          <c:showVal val="0"/>
          <c:showCatName val="0"/>
          <c:showSerName val="0"/>
          <c:showPercent val="0"/>
          <c:showBubbleSize val="0"/>
        </c:dLbls>
        <c:marker val="1"/>
        <c:smooth val="0"/>
        <c:axId val="669746200"/>
        <c:axId val="669749432"/>
      </c:lineChart>
      <c:catAx>
        <c:axId val="669735736"/>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a:pPr>
            <a:endParaRPr lang="de-DE"/>
          </a:p>
        </c:txPr>
        <c:crossAx val="669739352"/>
        <c:crosses val="autoZero"/>
        <c:auto val="1"/>
        <c:lblAlgn val="ctr"/>
        <c:lblOffset val="100"/>
        <c:noMultiLvlLbl val="0"/>
      </c:catAx>
      <c:valAx>
        <c:axId val="669739352"/>
        <c:scaling>
          <c:orientation val="minMax"/>
          <c:min val="100.0"/>
        </c:scaling>
        <c:delete val="0"/>
        <c:axPos val="l"/>
        <c:majorGridlines>
          <c:spPr>
            <a:ln w="3175">
              <a:solidFill>
                <a:srgbClr val="808080"/>
              </a:solidFill>
              <a:prstDash val="solid"/>
            </a:ln>
          </c:spPr>
        </c:majorGridlines>
        <c:title>
          <c:tx>
            <c:rich>
              <a:bodyPr rot="-5400000" vert="horz"/>
              <a:lstStyle/>
              <a:p>
                <a:pPr>
                  <a:defRPr/>
                </a:pPr>
                <a:r>
                  <a:rPr lang="es-ES"/>
                  <a:t>EMR MJ/h</a:t>
                </a:r>
              </a:p>
            </c:rich>
          </c:tx>
          <c:overlay val="0"/>
          <c:spPr>
            <a:noFill/>
            <a:ln w="25400">
              <a:noFill/>
            </a:ln>
          </c:spPr>
        </c:title>
        <c:numFmt formatCode="#,##0" sourceLinked="0"/>
        <c:majorTickMark val="out"/>
        <c:minorTickMark val="none"/>
        <c:tickLblPos val="nextTo"/>
        <c:spPr>
          <a:ln w="3175">
            <a:solidFill>
              <a:srgbClr val="808080"/>
            </a:solidFill>
            <a:prstDash val="solid"/>
          </a:ln>
        </c:spPr>
        <c:crossAx val="669735736"/>
        <c:crosses val="autoZero"/>
        <c:crossBetween val="between"/>
      </c:valAx>
      <c:catAx>
        <c:axId val="669746200"/>
        <c:scaling>
          <c:orientation val="minMax"/>
        </c:scaling>
        <c:delete val="1"/>
        <c:axPos val="b"/>
        <c:numFmt formatCode="General" sourceLinked="1"/>
        <c:majorTickMark val="out"/>
        <c:minorTickMark val="none"/>
        <c:tickLblPos val="nextTo"/>
        <c:crossAx val="669749432"/>
        <c:crosses val="autoZero"/>
        <c:auto val="1"/>
        <c:lblAlgn val="ctr"/>
        <c:lblOffset val="100"/>
        <c:noMultiLvlLbl val="0"/>
      </c:catAx>
      <c:valAx>
        <c:axId val="669749432"/>
        <c:scaling>
          <c:orientation val="minMax"/>
          <c:min val="10.0"/>
        </c:scaling>
        <c:delete val="0"/>
        <c:axPos val="r"/>
        <c:title>
          <c:tx>
            <c:rich>
              <a:bodyPr rot="-5400000" vert="horz"/>
              <a:lstStyle/>
              <a:p>
                <a:pPr>
                  <a:defRPr/>
                </a:pPr>
                <a:r>
                  <a:rPr lang="es-ES"/>
                  <a:t>ELP US$/h</a:t>
                </a:r>
              </a:p>
            </c:rich>
          </c:tx>
          <c:overlay val="0"/>
          <c:spPr>
            <a:noFill/>
            <a:ln w="25400">
              <a:noFill/>
            </a:ln>
          </c:spPr>
        </c:title>
        <c:numFmt formatCode="#,##0" sourceLinked="0"/>
        <c:majorTickMark val="out"/>
        <c:minorTickMark val="none"/>
        <c:tickLblPos val="nextTo"/>
        <c:spPr>
          <a:ln w="3175">
            <a:solidFill>
              <a:srgbClr val="808080"/>
            </a:solidFill>
            <a:prstDash val="solid"/>
          </a:ln>
        </c:spPr>
        <c:crossAx val="669746200"/>
        <c:crosses val="max"/>
        <c:crossBetween val="between"/>
      </c:valAx>
      <c:spPr>
        <a:solidFill>
          <a:srgbClr val="FFFFFF"/>
        </a:solidFill>
        <a:ln w="25400">
          <a:noFill/>
        </a:ln>
      </c:spPr>
    </c:plotArea>
    <c:legend>
      <c:legendPos val="r"/>
      <c:layout>
        <c:manualLayout>
          <c:xMode val="edge"/>
          <c:yMode val="edge"/>
          <c:x val="0.288834780300233"/>
          <c:y val="0.133663447110588"/>
          <c:w val="0.14320379863625"/>
          <c:h val="0.178217929480784"/>
        </c:manualLayout>
      </c:layout>
      <c:overlay val="0"/>
      <c:spPr>
        <a:noFill/>
        <a:ln w="25400">
          <a:noFill/>
        </a:ln>
      </c:spPr>
    </c:legend>
    <c:plotVisOnly val="1"/>
    <c:dispBlanksAs val="gap"/>
    <c:showDLblsOverMax val="0"/>
  </c:chart>
  <c:spPr>
    <a:solidFill>
      <a:srgbClr val="FFFFFF"/>
    </a:solidFill>
    <a:ln w="9525">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UK</a:t>
            </a:r>
          </a:p>
        </c:rich>
      </c:tx>
      <c:layout>
        <c:manualLayout>
          <c:xMode val="edge"/>
          <c:yMode val="edge"/>
          <c:x val="0.388444444444444"/>
          <c:y val="0.0"/>
        </c:manualLayout>
      </c:layout>
      <c:overlay val="0"/>
      <c:spPr>
        <a:noFill/>
        <a:ln w="25400">
          <a:noFill/>
        </a:ln>
      </c:spPr>
    </c:title>
    <c:autoTitleDeleted val="0"/>
    <c:plotArea>
      <c:layout>
        <c:manualLayout>
          <c:layoutTarget val="inner"/>
          <c:xMode val="edge"/>
          <c:yMode val="edge"/>
          <c:x val="0.140613517060367"/>
          <c:y val="0.116215368912219"/>
          <c:w val="0.692230971128609"/>
          <c:h val="0.735050306211723"/>
        </c:manualLayout>
      </c:layout>
      <c:lineChart>
        <c:grouping val="standard"/>
        <c:varyColors val="0"/>
        <c:ser>
          <c:idx val="0"/>
          <c:order val="0"/>
          <c:tx>
            <c:strRef>
              <c:f>ProductivityEnergy!$CR$10</c:f>
              <c:strCache>
                <c:ptCount val="1"/>
                <c:pt idx="0">
                  <c:v>EMRPS</c:v>
                </c:pt>
              </c:strCache>
            </c:strRef>
          </c:tx>
          <c:spPr>
            <a:ln w="25400">
              <a:solidFill>
                <a:srgbClr val="666699"/>
              </a:solidFill>
              <a:prstDash val="solid"/>
            </a:ln>
          </c:spPr>
          <c:marker>
            <c:symbol val="none"/>
          </c:marker>
          <c:cat>
            <c:numRef>
              <c:f>ProductivityEnergy!$A$12:$A$51</c:f>
              <c:numCache>
                <c:formatCode>General</c:formatCode>
                <c:ptCount val="40"/>
                <c:pt idx="0">
                  <c:v>1970.0</c:v>
                </c:pt>
                <c:pt idx="1">
                  <c:v>1971.0</c:v>
                </c:pt>
                <c:pt idx="2">
                  <c:v>1972.0</c:v>
                </c:pt>
                <c:pt idx="3">
                  <c:v>1973.0</c:v>
                </c:pt>
                <c:pt idx="4">
                  <c:v>1974.0</c:v>
                </c:pt>
                <c:pt idx="5">
                  <c:v>1975.0</c:v>
                </c:pt>
                <c:pt idx="6">
                  <c:v>1976.0</c:v>
                </c:pt>
                <c:pt idx="7">
                  <c:v>1977.0</c:v>
                </c:pt>
                <c:pt idx="8">
                  <c:v>1978.0</c:v>
                </c:pt>
                <c:pt idx="9">
                  <c:v>1979.0</c:v>
                </c:pt>
                <c:pt idx="10">
                  <c:v>1980.0</c:v>
                </c:pt>
                <c:pt idx="11">
                  <c:v>1981.0</c:v>
                </c:pt>
                <c:pt idx="12">
                  <c:v>1982.0</c:v>
                </c:pt>
                <c:pt idx="13">
                  <c:v>1983.0</c:v>
                </c:pt>
                <c:pt idx="14">
                  <c:v>1984.0</c:v>
                </c:pt>
                <c:pt idx="15">
                  <c:v>1985.0</c:v>
                </c:pt>
                <c:pt idx="16">
                  <c:v>1986.0</c:v>
                </c:pt>
                <c:pt idx="17">
                  <c:v>1987.0</c:v>
                </c:pt>
                <c:pt idx="18">
                  <c:v>1988.0</c:v>
                </c:pt>
                <c:pt idx="19">
                  <c:v>1989.0</c:v>
                </c:pt>
                <c:pt idx="20">
                  <c:v>1990.0</c:v>
                </c:pt>
                <c:pt idx="21">
                  <c:v>1991.0</c:v>
                </c:pt>
                <c:pt idx="22">
                  <c:v>1992.0</c:v>
                </c:pt>
                <c:pt idx="23">
                  <c:v>1993.0</c:v>
                </c:pt>
                <c:pt idx="24">
                  <c:v>1994.0</c:v>
                </c:pt>
                <c:pt idx="25">
                  <c:v>1995.0</c:v>
                </c:pt>
                <c:pt idx="26">
                  <c:v>1996.0</c:v>
                </c:pt>
                <c:pt idx="27">
                  <c:v>1997.0</c:v>
                </c:pt>
                <c:pt idx="28">
                  <c:v>1998.0</c:v>
                </c:pt>
                <c:pt idx="29">
                  <c:v>1999.0</c:v>
                </c:pt>
                <c:pt idx="30">
                  <c:v>2000.0</c:v>
                </c:pt>
                <c:pt idx="31">
                  <c:v>2001.0</c:v>
                </c:pt>
                <c:pt idx="32">
                  <c:v>2002.0</c:v>
                </c:pt>
                <c:pt idx="33">
                  <c:v>2003.0</c:v>
                </c:pt>
                <c:pt idx="34">
                  <c:v>2004.0</c:v>
                </c:pt>
                <c:pt idx="35">
                  <c:v>2005.0</c:v>
                </c:pt>
                <c:pt idx="36">
                  <c:v>2006.0</c:v>
                </c:pt>
                <c:pt idx="37">
                  <c:v>2007.0</c:v>
                </c:pt>
                <c:pt idx="38">
                  <c:v>2008.0</c:v>
                </c:pt>
                <c:pt idx="39">
                  <c:v>2009.0</c:v>
                </c:pt>
              </c:numCache>
            </c:numRef>
          </c:cat>
          <c:val>
            <c:numRef>
              <c:f>ProductivityEnergy!$CR$12:$CR$51</c:f>
              <c:numCache>
                <c:formatCode>#,##0.00</c:formatCode>
                <c:ptCount val="40"/>
                <c:pt idx="0">
                  <c:v>217.7898005257536</c:v>
                </c:pt>
                <c:pt idx="1">
                  <c:v>237.5965516210555</c:v>
                </c:pt>
                <c:pt idx="2">
                  <c:v>245.5941346304306</c:v>
                </c:pt>
                <c:pt idx="3">
                  <c:v>240.4235085992346</c:v>
                </c:pt>
                <c:pt idx="4">
                  <c:v>230.0342798979451</c:v>
                </c:pt>
                <c:pt idx="5">
                  <c:v>230.4270773102529</c:v>
                </c:pt>
                <c:pt idx="6">
                  <c:v>243.1576373575814</c:v>
                </c:pt>
                <c:pt idx="7">
                  <c:v>251.4418317662187</c:v>
                </c:pt>
                <c:pt idx="8">
                  <c:v>247.6717131127783</c:v>
                </c:pt>
                <c:pt idx="9">
                  <c:v>262.4908212174427</c:v>
                </c:pt>
                <c:pt idx="10">
                  <c:v>250.0570115911222</c:v>
                </c:pt>
                <c:pt idx="11">
                  <c:v>266.9929895346685</c:v>
                </c:pt>
                <c:pt idx="12">
                  <c:v>275.491986056524</c:v>
                </c:pt>
                <c:pt idx="13">
                  <c:v>282.7515884424126</c:v>
                </c:pt>
                <c:pt idx="14">
                  <c:v>254.4287882115688</c:v>
                </c:pt>
                <c:pt idx="15">
                  <c:v>264.2765623315001</c:v>
                </c:pt>
                <c:pt idx="16">
                  <c:v>260.3359904958253</c:v>
                </c:pt>
                <c:pt idx="17">
                  <c:v>270.0792794625931</c:v>
                </c:pt>
                <c:pt idx="18">
                  <c:v>251.6046245049065</c:v>
                </c:pt>
                <c:pt idx="19">
                  <c:v>240.7157821156734</c:v>
                </c:pt>
                <c:pt idx="20">
                  <c:v>243.9563849854109</c:v>
                </c:pt>
                <c:pt idx="21">
                  <c:v>274.4011646856526</c:v>
                </c:pt>
                <c:pt idx="22">
                  <c:v>289.953240134774</c:v>
                </c:pt>
                <c:pt idx="23">
                  <c:v>301.4566433507463</c:v>
                </c:pt>
                <c:pt idx="24">
                  <c:v>315.1079272644086</c:v>
                </c:pt>
                <c:pt idx="25">
                  <c:v>318.6297912240517</c:v>
                </c:pt>
                <c:pt idx="26">
                  <c:v>326.9919065055629</c:v>
                </c:pt>
                <c:pt idx="27">
                  <c:v>320.4904293028882</c:v>
                </c:pt>
                <c:pt idx="28">
                  <c:v>324.7872114034392</c:v>
                </c:pt>
                <c:pt idx="29">
                  <c:v>327.1550666314816</c:v>
                </c:pt>
                <c:pt idx="30">
                  <c:v>341.9485384761477</c:v>
                </c:pt>
                <c:pt idx="31">
                  <c:v>353.4486541956583</c:v>
                </c:pt>
                <c:pt idx="32">
                  <c:v>351.528181271021</c:v>
                </c:pt>
                <c:pt idx="33">
                  <c:v>364.5645820930436</c:v>
                </c:pt>
                <c:pt idx="34">
                  <c:v>370.3999155768749</c:v>
                </c:pt>
                <c:pt idx="35">
                  <c:v>369.2493929495141</c:v>
                </c:pt>
                <c:pt idx="36">
                  <c:v>365.4243839972769</c:v>
                </c:pt>
                <c:pt idx="37">
                  <c:v>337.4003906952002</c:v>
                </c:pt>
                <c:pt idx="38">
                  <c:v>340.6266025776166</c:v>
                </c:pt>
                <c:pt idx="39">
                  <c:v>373.030704087693</c:v>
                </c:pt>
              </c:numCache>
            </c:numRef>
          </c:val>
          <c:smooth val="0"/>
        </c:ser>
        <c:dLbls>
          <c:showLegendKey val="0"/>
          <c:showVal val="0"/>
          <c:showCatName val="0"/>
          <c:showSerName val="0"/>
          <c:showPercent val="0"/>
          <c:showBubbleSize val="0"/>
        </c:dLbls>
        <c:marker val="1"/>
        <c:smooth val="0"/>
        <c:axId val="669790184"/>
        <c:axId val="669793800"/>
      </c:lineChart>
      <c:lineChart>
        <c:grouping val="standard"/>
        <c:varyColors val="0"/>
        <c:ser>
          <c:idx val="1"/>
          <c:order val="1"/>
          <c:tx>
            <c:strRef>
              <c:f>ProductivityEnergy!$CV$10</c:f>
              <c:strCache>
                <c:ptCount val="1"/>
                <c:pt idx="0">
                  <c:v>ELPPS</c:v>
                </c:pt>
              </c:strCache>
            </c:strRef>
          </c:tx>
          <c:spPr>
            <a:ln w="25400">
              <a:solidFill>
                <a:srgbClr val="993366"/>
              </a:solidFill>
              <a:prstDash val="solid"/>
            </a:ln>
          </c:spPr>
          <c:marker>
            <c:symbol val="none"/>
          </c:marker>
          <c:cat>
            <c:numRef>
              <c:f>ProductivityEnergy!$A$12:$A$51</c:f>
              <c:numCache>
                <c:formatCode>General</c:formatCode>
                <c:ptCount val="40"/>
                <c:pt idx="0">
                  <c:v>1970.0</c:v>
                </c:pt>
                <c:pt idx="1">
                  <c:v>1971.0</c:v>
                </c:pt>
                <c:pt idx="2">
                  <c:v>1972.0</c:v>
                </c:pt>
                <c:pt idx="3">
                  <c:v>1973.0</c:v>
                </c:pt>
                <c:pt idx="4">
                  <c:v>1974.0</c:v>
                </c:pt>
                <c:pt idx="5">
                  <c:v>1975.0</c:v>
                </c:pt>
                <c:pt idx="6">
                  <c:v>1976.0</c:v>
                </c:pt>
                <c:pt idx="7">
                  <c:v>1977.0</c:v>
                </c:pt>
                <c:pt idx="8">
                  <c:v>1978.0</c:v>
                </c:pt>
                <c:pt idx="9">
                  <c:v>1979.0</c:v>
                </c:pt>
                <c:pt idx="10">
                  <c:v>1980.0</c:v>
                </c:pt>
                <c:pt idx="11">
                  <c:v>1981.0</c:v>
                </c:pt>
                <c:pt idx="12">
                  <c:v>1982.0</c:v>
                </c:pt>
                <c:pt idx="13">
                  <c:v>1983.0</c:v>
                </c:pt>
                <c:pt idx="14">
                  <c:v>1984.0</c:v>
                </c:pt>
                <c:pt idx="15">
                  <c:v>1985.0</c:v>
                </c:pt>
                <c:pt idx="16">
                  <c:v>1986.0</c:v>
                </c:pt>
                <c:pt idx="17">
                  <c:v>1987.0</c:v>
                </c:pt>
                <c:pt idx="18">
                  <c:v>1988.0</c:v>
                </c:pt>
                <c:pt idx="19">
                  <c:v>1989.0</c:v>
                </c:pt>
                <c:pt idx="20">
                  <c:v>1990.0</c:v>
                </c:pt>
                <c:pt idx="21">
                  <c:v>1991.0</c:v>
                </c:pt>
                <c:pt idx="22">
                  <c:v>1992.0</c:v>
                </c:pt>
                <c:pt idx="23">
                  <c:v>1993.0</c:v>
                </c:pt>
                <c:pt idx="24">
                  <c:v>1994.0</c:v>
                </c:pt>
                <c:pt idx="25">
                  <c:v>1995.0</c:v>
                </c:pt>
                <c:pt idx="26">
                  <c:v>1996.0</c:v>
                </c:pt>
                <c:pt idx="27">
                  <c:v>1997.0</c:v>
                </c:pt>
                <c:pt idx="28">
                  <c:v>1998.0</c:v>
                </c:pt>
                <c:pt idx="29">
                  <c:v>1999.0</c:v>
                </c:pt>
                <c:pt idx="30">
                  <c:v>2000.0</c:v>
                </c:pt>
                <c:pt idx="31">
                  <c:v>2001.0</c:v>
                </c:pt>
                <c:pt idx="32">
                  <c:v>2002.0</c:v>
                </c:pt>
                <c:pt idx="33">
                  <c:v>2003.0</c:v>
                </c:pt>
                <c:pt idx="34">
                  <c:v>2004.0</c:v>
                </c:pt>
                <c:pt idx="35">
                  <c:v>2005.0</c:v>
                </c:pt>
                <c:pt idx="36">
                  <c:v>2006.0</c:v>
                </c:pt>
                <c:pt idx="37">
                  <c:v>2007.0</c:v>
                </c:pt>
                <c:pt idx="38">
                  <c:v>2008.0</c:v>
                </c:pt>
                <c:pt idx="39">
                  <c:v>2009.0</c:v>
                </c:pt>
              </c:numCache>
            </c:numRef>
          </c:cat>
          <c:val>
            <c:numRef>
              <c:f>ProductivityEnergy!$CV$12:$CV$51</c:f>
              <c:numCache>
                <c:formatCode>#,##0.00</c:formatCode>
                <c:ptCount val="40"/>
                <c:pt idx="0">
                  <c:v>12.82155807102889</c:v>
                </c:pt>
                <c:pt idx="1">
                  <c:v>13.56696846532732</c:v>
                </c:pt>
                <c:pt idx="2">
                  <c:v>14.38508407612948</c:v>
                </c:pt>
                <c:pt idx="3">
                  <c:v>14.75833086221115</c:v>
                </c:pt>
                <c:pt idx="4">
                  <c:v>14.49218412544035</c:v>
                </c:pt>
                <c:pt idx="5">
                  <c:v>14.34990002517265</c:v>
                </c:pt>
                <c:pt idx="6">
                  <c:v>15.2416444148238</c:v>
                </c:pt>
                <c:pt idx="7">
                  <c:v>16.04764116540355</c:v>
                </c:pt>
                <c:pt idx="8">
                  <c:v>16.85906302915861</c:v>
                </c:pt>
                <c:pt idx="9">
                  <c:v>17.40090241156996</c:v>
                </c:pt>
                <c:pt idx="10">
                  <c:v>17.22124441563003</c:v>
                </c:pt>
                <c:pt idx="11">
                  <c:v>18.68228310407964</c:v>
                </c:pt>
                <c:pt idx="12">
                  <c:v>20.14374314938677</c:v>
                </c:pt>
                <c:pt idx="13">
                  <c:v>22.2013049274487</c:v>
                </c:pt>
                <c:pt idx="14">
                  <c:v>20.55081456548192</c:v>
                </c:pt>
                <c:pt idx="15">
                  <c:v>20.98444241325707</c:v>
                </c:pt>
                <c:pt idx="16">
                  <c:v>21.82356521768541</c:v>
                </c:pt>
                <c:pt idx="17">
                  <c:v>23.70946264734757</c:v>
                </c:pt>
                <c:pt idx="18">
                  <c:v>23.60170372562868</c:v>
                </c:pt>
                <c:pt idx="19">
                  <c:v>23.8249273729165</c:v>
                </c:pt>
                <c:pt idx="20">
                  <c:v>24.18156088976645</c:v>
                </c:pt>
                <c:pt idx="21">
                  <c:v>25.42523214844299</c:v>
                </c:pt>
                <c:pt idx="22">
                  <c:v>27.19191885368762</c:v>
                </c:pt>
                <c:pt idx="23">
                  <c:v>28.54440303189222</c:v>
                </c:pt>
                <c:pt idx="24">
                  <c:v>30.93867294890915</c:v>
                </c:pt>
                <c:pt idx="25">
                  <c:v>31.52690991754677</c:v>
                </c:pt>
                <c:pt idx="26">
                  <c:v>31.86209113785045</c:v>
                </c:pt>
                <c:pt idx="27">
                  <c:v>32.48416227078377</c:v>
                </c:pt>
                <c:pt idx="28">
                  <c:v>32.92656243808475</c:v>
                </c:pt>
                <c:pt idx="29">
                  <c:v>34.04244008633267</c:v>
                </c:pt>
                <c:pt idx="30">
                  <c:v>35.28232995455817</c:v>
                </c:pt>
                <c:pt idx="31">
                  <c:v>35.41417518815029</c:v>
                </c:pt>
                <c:pt idx="32">
                  <c:v>36.63455539118974</c:v>
                </c:pt>
                <c:pt idx="33">
                  <c:v>37.69247805870076</c:v>
                </c:pt>
                <c:pt idx="34">
                  <c:v>39.91360589148541</c:v>
                </c:pt>
                <c:pt idx="35">
                  <c:v>38.79630221878608</c:v>
                </c:pt>
                <c:pt idx="36">
                  <c:v>38.89651808755047</c:v>
                </c:pt>
                <c:pt idx="37">
                  <c:v>37.418926328014</c:v>
                </c:pt>
                <c:pt idx="38">
                  <c:v>38.06609245700427</c:v>
                </c:pt>
                <c:pt idx="39">
                  <c:v>39.48138275312206</c:v>
                </c:pt>
              </c:numCache>
            </c:numRef>
          </c:val>
          <c:smooth val="0"/>
        </c:ser>
        <c:dLbls>
          <c:showLegendKey val="0"/>
          <c:showVal val="0"/>
          <c:showCatName val="0"/>
          <c:showSerName val="0"/>
          <c:showPercent val="0"/>
          <c:showBubbleSize val="0"/>
        </c:dLbls>
        <c:marker val="1"/>
        <c:smooth val="0"/>
        <c:axId val="669800648"/>
        <c:axId val="669803880"/>
      </c:lineChart>
      <c:catAx>
        <c:axId val="669790184"/>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a:pPr>
            <a:endParaRPr lang="de-DE"/>
          </a:p>
        </c:txPr>
        <c:crossAx val="669793800"/>
        <c:crosses val="autoZero"/>
        <c:auto val="1"/>
        <c:lblAlgn val="ctr"/>
        <c:lblOffset val="100"/>
        <c:noMultiLvlLbl val="0"/>
      </c:catAx>
      <c:valAx>
        <c:axId val="669793800"/>
        <c:scaling>
          <c:orientation val="minMax"/>
          <c:min val="200.0"/>
        </c:scaling>
        <c:delete val="0"/>
        <c:axPos val="l"/>
        <c:majorGridlines>
          <c:spPr>
            <a:ln w="3175">
              <a:solidFill>
                <a:srgbClr val="808080"/>
              </a:solidFill>
              <a:prstDash val="solid"/>
            </a:ln>
          </c:spPr>
        </c:majorGridlines>
        <c:title>
          <c:tx>
            <c:rich>
              <a:bodyPr rot="-5400000" vert="horz"/>
              <a:lstStyle/>
              <a:p>
                <a:pPr>
                  <a:defRPr/>
                </a:pPr>
                <a:r>
                  <a:rPr lang="es-ES"/>
                  <a:t>EMR MJ/h</a:t>
                </a:r>
              </a:p>
            </c:rich>
          </c:tx>
          <c:overlay val="0"/>
          <c:spPr>
            <a:noFill/>
            <a:ln w="25400">
              <a:noFill/>
            </a:ln>
          </c:spPr>
        </c:title>
        <c:numFmt formatCode="#,##0" sourceLinked="0"/>
        <c:majorTickMark val="out"/>
        <c:minorTickMark val="none"/>
        <c:tickLblPos val="nextTo"/>
        <c:spPr>
          <a:ln w="3175">
            <a:solidFill>
              <a:srgbClr val="808080"/>
            </a:solidFill>
            <a:prstDash val="solid"/>
          </a:ln>
        </c:spPr>
        <c:crossAx val="669790184"/>
        <c:crosses val="autoZero"/>
        <c:crossBetween val="between"/>
      </c:valAx>
      <c:catAx>
        <c:axId val="669800648"/>
        <c:scaling>
          <c:orientation val="minMax"/>
        </c:scaling>
        <c:delete val="1"/>
        <c:axPos val="b"/>
        <c:numFmt formatCode="General" sourceLinked="1"/>
        <c:majorTickMark val="out"/>
        <c:minorTickMark val="none"/>
        <c:tickLblPos val="nextTo"/>
        <c:crossAx val="669803880"/>
        <c:crosses val="autoZero"/>
        <c:auto val="1"/>
        <c:lblAlgn val="ctr"/>
        <c:lblOffset val="100"/>
        <c:noMultiLvlLbl val="0"/>
      </c:catAx>
      <c:valAx>
        <c:axId val="669803880"/>
        <c:scaling>
          <c:orientation val="minMax"/>
          <c:min val="10.0"/>
        </c:scaling>
        <c:delete val="0"/>
        <c:axPos val="r"/>
        <c:title>
          <c:tx>
            <c:rich>
              <a:bodyPr rot="-5400000" vert="horz"/>
              <a:lstStyle/>
              <a:p>
                <a:pPr>
                  <a:defRPr/>
                </a:pPr>
                <a:r>
                  <a:rPr lang="es-ES"/>
                  <a:t>ELP US$/h</a:t>
                </a:r>
              </a:p>
            </c:rich>
          </c:tx>
          <c:overlay val="0"/>
          <c:spPr>
            <a:noFill/>
            <a:ln w="25400">
              <a:noFill/>
            </a:ln>
          </c:spPr>
        </c:title>
        <c:numFmt formatCode="#,##0" sourceLinked="0"/>
        <c:majorTickMark val="out"/>
        <c:minorTickMark val="none"/>
        <c:tickLblPos val="nextTo"/>
        <c:spPr>
          <a:ln w="3175">
            <a:solidFill>
              <a:srgbClr val="808080"/>
            </a:solidFill>
            <a:prstDash val="solid"/>
          </a:ln>
        </c:spPr>
        <c:crossAx val="669800648"/>
        <c:crosses val="max"/>
        <c:crossBetween val="between"/>
      </c:valAx>
      <c:spPr>
        <a:solidFill>
          <a:srgbClr val="FFFFFF"/>
        </a:solidFill>
        <a:ln w="25400">
          <a:noFill/>
        </a:ln>
      </c:spPr>
    </c:plotArea>
    <c:legend>
      <c:legendPos val="r"/>
      <c:layout>
        <c:manualLayout>
          <c:xMode val="edge"/>
          <c:yMode val="edge"/>
          <c:x val="0.507281252796209"/>
          <c:y val="0.158415937316252"/>
          <c:w val="0.14320379863625"/>
          <c:h val="0.178217929480784"/>
        </c:manualLayout>
      </c:layout>
      <c:overlay val="0"/>
      <c:spPr>
        <a:noFill/>
        <a:ln w="25400">
          <a:noFill/>
        </a:ln>
      </c:spPr>
    </c:legend>
    <c:plotVisOnly val="1"/>
    <c:dispBlanksAs val="gap"/>
    <c:showDLblsOverMax val="0"/>
  </c:chart>
  <c:spPr>
    <a:solidFill>
      <a:srgbClr val="FFFFFF"/>
    </a:solidFill>
    <a:ln w="9525">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UK</a:t>
            </a:r>
          </a:p>
        </c:rich>
      </c:tx>
      <c:overlay val="0"/>
      <c:spPr>
        <a:noFill/>
        <a:ln w="25400">
          <a:noFill/>
        </a:ln>
      </c:spPr>
    </c:title>
    <c:autoTitleDeleted val="0"/>
    <c:plotArea>
      <c:layout/>
      <c:scatterChart>
        <c:scatterStyle val="lineMarker"/>
        <c:varyColors val="0"/>
        <c:ser>
          <c:idx val="0"/>
          <c:order val="0"/>
          <c:spPr>
            <a:ln w="28575">
              <a:noFill/>
            </a:ln>
          </c:spPr>
          <c:marker>
            <c:spPr>
              <a:solidFill>
                <a:srgbClr val="4F81BD"/>
              </a:solidFill>
              <a:ln>
                <a:solidFill>
                  <a:srgbClr val="666699"/>
                </a:solidFill>
                <a:prstDash val="solid"/>
              </a:ln>
            </c:spPr>
          </c:marker>
          <c:trendline>
            <c:spPr>
              <a:ln w="3175">
                <a:solidFill>
                  <a:srgbClr val="000000"/>
                </a:solidFill>
                <a:prstDash val="solid"/>
              </a:ln>
            </c:spPr>
            <c:trendlineType val="linear"/>
            <c:dispRSqr val="1"/>
            <c:dispEq val="1"/>
            <c:trendlineLbl>
              <c:layout>
                <c:manualLayout>
                  <c:x val="-0.258578302712161"/>
                  <c:y val="-0.000359069699620881"/>
                </c:manualLayout>
              </c:layout>
              <c:numFmt formatCode="General" sourceLinked="0"/>
              <c:spPr>
                <a:noFill/>
                <a:ln w="25400">
                  <a:noFill/>
                </a:ln>
              </c:spPr>
            </c:trendlineLbl>
          </c:trendline>
          <c:xVal>
            <c:numRef>
              <c:f>ProductivityEnergy!$CR$12:$CR$51</c:f>
              <c:numCache>
                <c:formatCode>#,##0.00</c:formatCode>
                <c:ptCount val="40"/>
                <c:pt idx="0">
                  <c:v>217.7898005257536</c:v>
                </c:pt>
                <c:pt idx="1">
                  <c:v>237.5965516210555</c:v>
                </c:pt>
                <c:pt idx="2">
                  <c:v>245.5941346304306</c:v>
                </c:pt>
                <c:pt idx="3">
                  <c:v>240.4235085992346</c:v>
                </c:pt>
                <c:pt idx="4">
                  <c:v>230.0342798979451</c:v>
                </c:pt>
                <c:pt idx="5">
                  <c:v>230.4270773102529</c:v>
                </c:pt>
                <c:pt idx="6">
                  <c:v>243.1576373575814</c:v>
                </c:pt>
                <c:pt idx="7">
                  <c:v>251.4418317662187</c:v>
                </c:pt>
                <c:pt idx="8">
                  <c:v>247.6717131127783</c:v>
                </c:pt>
                <c:pt idx="9">
                  <c:v>262.4908212174427</c:v>
                </c:pt>
                <c:pt idx="10">
                  <c:v>250.0570115911222</c:v>
                </c:pt>
                <c:pt idx="11">
                  <c:v>266.9929895346685</c:v>
                </c:pt>
                <c:pt idx="12">
                  <c:v>275.491986056524</c:v>
                </c:pt>
                <c:pt idx="13">
                  <c:v>282.7515884424126</c:v>
                </c:pt>
                <c:pt idx="14">
                  <c:v>254.4287882115688</c:v>
                </c:pt>
                <c:pt idx="15">
                  <c:v>264.2765623315001</c:v>
                </c:pt>
                <c:pt idx="16">
                  <c:v>260.3359904958253</c:v>
                </c:pt>
                <c:pt idx="17">
                  <c:v>270.0792794625931</c:v>
                </c:pt>
                <c:pt idx="18">
                  <c:v>251.6046245049065</c:v>
                </c:pt>
                <c:pt idx="19">
                  <c:v>240.7157821156734</c:v>
                </c:pt>
                <c:pt idx="20">
                  <c:v>243.9563849854109</c:v>
                </c:pt>
                <c:pt idx="21">
                  <c:v>274.4011646856526</c:v>
                </c:pt>
                <c:pt idx="22">
                  <c:v>289.953240134774</c:v>
                </c:pt>
                <c:pt idx="23">
                  <c:v>301.4566433507463</c:v>
                </c:pt>
                <c:pt idx="24">
                  <c:v>315.1079272644086</c:v>
                </c:pt>
                <c:pt idx="25">
                  <c:v>318.6297912240517</c:v>
                </c:pt>
                <c:pt idx="26">
                  <c:v>326.9919065055629</c:v>
                </c:pt>
                <c:pt idx="27">
                  <c:v>320.4904293028882</c:v>
                </c:pt>
                <c:pt idx="28">
                  <c:v>324.7872114034392</c:v>
                </c:pt>
                <c:pt idx="29">
                  <c:v>327.1550666314816</c:v>
                </c:pt>
                <c:pt idx="30">
                  <c:v>341.9485384761477</c:v>
                </c:pt>
                <c:pt idx="31">
                  <c:v>353.4486541956583</c:v>
                </c:pt>
                <c:pt idx="32">
                  <c:v>351.528181271021</c:v>
                </c:pt>
                <c:pt idx="33">
                  <c:v>364.5645820930436</c:v>
                </c:pt>
                <c:pt idx="34">
                  <c:v>370.3999155768749</c:v>
                </c:pt>
                <c:pt idx="35">
                  <c:v>369.2493929495141</c:v>
                </c:pt>
                <c:pt idx="36">
                  <c:v>365.4243839972769</c:v>
                </c:pt>
                <c:pt idx="37">
                  <c:v>337.4003906952002</c:v>
                </c:pt>
                <c:pt idx="38">
                  <c:v>340.6266025776166</c:v>
                </c:pt>
                <c:pt idx="39">
                  <c:v>373.030704087693</c:v>
                </c:pt>
              </c:numCache>
            </c:numRef>
          </c:xVal>
          <c:yVal>
            <c:numRef>
              <c:f>ProductivityEnergy!$CV$12:$CV$51</c:f>
              <c:numCache>
                <c:formatCode>#,##0.00</c:formatCode>
                <c:ptCount val="40"/>
                <c:pt idx="0">
                  <c:v>12.82155807102889</c:v>
                </c:pt>
                <c:pt idx="1">
                  <c:v>13.56696846532732</c:v>
                </c:pt>
                <c:pt idx="2">
                  <c:v>14.38508407612948</c:v>
                </c:pt>
                <c:pt idx="3">
                  <c:v>14.75833086221115</c:v>
                </c:pt>
                <c:pt idx="4">
                  <c:v>14.49218412544035</c:v>
                </c:pt>
                <c:pt idx="5">
                  <c:v>14.34990002517265</c:v>
                </c:pt>
                <c:pt idx="6">
                  <c:v>15.2416444148238</c:v>
                </c:pt>
                <c:pt idx="7">
                  <c:v>16.04764116540355</c:v>
                </c:pt>
                <c:pt idx="8">
                  <c:v>16.85906302915861</c:v>
                </c:pt>
                <c:pt idx="9">
                  <c:v>17.40090241156996</c:v>
                </c:pt>
                <c:pt idx="10">
                  <c:v>17.22124441563003</c:v>
                </c:pt>
                <c:pt idx="11">
                  <c:v>18.68228310407964</c:v>
                </c:pt>
                <c:pt idx="12">
                  <c:v>20.14374314938677</c:v>
                </c:pt>
                <c:pt idx="13">
                  <c:v>22.2013049274487</c:v>
                </c:pt>
                <c:pt idx="14">
                  <c:v>20.55081456548192</c:v>
                </c:pt>
                <c:pt idx="15">
                  <c:v>20.98444241325707</c:v>
                </c:pt>
                <c:pt idx="16">
                  <c:v>21.82356521768541</c:v>
                </c:pt>
                <c:pt idx="17">
                  <c:v>23.70946264734757</c:v>
                </c:pt>
                <c:pt idx="18">
                  <c:v>23.60170372562868</c:v>
                </c:pt>
                <c:pt idx="19">
                  <c:v>23.8249273729165</c:v>
                </c:pt>
                <c:pt idx="20">
                  <c:v>24.18156088976645</c:v>
                </c:pt>
                <c:pt idx="21">
                  <c:v>25.42523214844299</c:v>
                </c:pt>
                <c:pt idx="22">
                  <c:v>27.19191885368762</c:v>
                </c:pt>
                <c:pt idx="23">
                  <c:v>28.54440303189222</c:v>
                </c:pt>
                <c:pt idx="24">
                  <c:v>30.93867294890915</c:v>
                </c:pt>
                <c:pt idx="25">
                  <c:v>31.52690991754677</c:v>
                </c:pt>
                <c:pt idx="26">
                  <c:v>31.86209113785045</c:v>
                </c:pt>
                <c:pt idx="27">
                  <c:v>32.48416227078377</c:v>
                </c:pt>
                <c:pt idx="28">
                  <c:v>32.92656243808475</c:v>
                </c:pt>
                <c:pt idx="29">
                  <c:v>34.04244008633267</c:v>
                </c:pt>
                <c:pt idx="30">
                  <c:v>35.28232995455817</c:v>
                </c:pt>
                <c:pt idx="31">
                  <c:v>35.41417518815029</c:v>
                </c:pt>
                <c:pt idx="32">
                  <c:v>36.63455539118974</c:v>
                </c:pt>
                <c:pt idx="33">
                  <c:v>37.69247805870076</c:v>
                </c:pt>
                <c:pt idx="34">
                  <c:v>39.91360589148541</c:v>
                </c:pt>
                <c:pt idx="35">
                  <c:v>38.79630221878608</c:v>
                </c:pt>
                <c:pt idx="36">
                  <c:v>38.89651808755047</c:v>
                </c:pt>
                <c:pt idx="37">
                  <c:v>37.418926328014</c:v>
                </c:pt>
                <c:pt idx="38">
                  <c:v>38.06609245700427</c:v>
                </c:pt>
                <c:pt idx="39">
                  <c:v>39.48138275312206</c:v>
                </c:pt>
              </c:numCache>
            </c:numRef>
          </c:yVal>
          <c:smooth val="0"/>
        </c:ser>
        <c:dLbls>
          <c:showLegendKey val="0"/>
          <c:showVal val="0"/>
          <c:showCatName val="0"/>
          <c:showSerName val="0"/>
          <c:showPercent val="0"/>
          <c:showBubbleSize val="0"/>
        </c:dLbls>
        <c:axId val="669840552"/>
        <c:axId val="669847448"/>
      </c:scatterChart>
      <c:valAx>
        <c:axId val="669840552"/>
        <c:scaling>
          <c:orientation val="minMax"/>
          <c:min val="200.0"/>
        </c:scaling>
        <c:delete val="0"/>
        <c:axPos val="b"/>
        <c:title>
          <c:tx>
            <c:rich>
              <a:bodyPr/>
              <a:lstStyle/>
              <a:p>
                <a:pPr>
                  <a:defRPr/>
                </a:pPr>
                <a:r>
                  <a:rPr lang="es-ES"/>
                  <a:t>EMR MJ/h</a:t>
                </a:r>
              </a:p>
            </c:rich>
          </c:tx>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de-DE"/>
          </a:p>
        </c:txPr>
        <c:crossAx val="669847448"/>
        <c:crosses val="autoZero"/>
        <c:crossBetween val="midCat"/>
        <c:majorUnit val="40.0"/>
      </c:valAx>
      <c:valAx>
        <c:axId val="669847448"/>
        <c:scaling>
          <c:orientation val="minMax"/>
          <c:min val="10.0"/>
        </c:scaling>
        <c:delete val="0"/>
        <c:axPos val="l"/>
        <c:majorGridlines>
          <c:spPr>
            <a:ln w="3175">
              <a:solidFill>
                <a:srgbClr val="808080"/>
              </a:solidFill>
              <a:prstDash val="solid"/>
            </a:ln>
          </c:spPr>
        </c:majorGridlines>
        <c:title>
          <c:tx>
            <c:rich>
              <a:bodyPr rot="-5400000" vert="horz"/>
              <a:lstStyle/>
              <a:p>
                <a:pPr>
                  <a:defRPr/>
                </a:pPr>
                <a:r>
                  <a:rPr lang="es-ES"/>
                  <a:t>ELP US$/h</a:t>
                </a:r>
              </a:p>
            </c:rich>
          </c:tx>
          <c:overlay val="0"/>
          <c:spPr>
            <a:noFill/>
            <a:ln w="25400">
              <a:noFill/>
            </a:ln>
          </c:spPr>
        </c:title>
        <c:numFmt formatCode="#,##0" sourceLinked="0"/>
        <c:majorTickMark val="out"/>
        <c:minorTickMark val="none"/>
        <c:tickLblPos val="nextTo"/>
        <c:spPr>
          <a:ln w="3175">
            <a:solidFill>
              <a:srgbClr val="808080"/>
            </a:solidFill>
            <a:prstDash val="solid"/>
          </a:ln>
        </c:spPr>
        <c:crossAx val="669840552"/>
        <c:crosses val="autoZero"/>
        <c:crossBetween val="midCat"/>
      </c:valAx>
      <c:spPr>
        <a:solidFill>
          <a:srgbClr val="FFFFFF"/>
        </a:solidFill>
        <a:ln w="25400">
          <a:noFill/>
        </a:ln>
      </c:spPr>
    </c:plotArea>
    <c:plotVisOnly val="1"/>
    <c:dispBlanksAs val="gap"/>
    <c:showDLblsOverMax val="0"/>
  </c:chart>
  <c:spPr>
    <a:solidFill>
      <a:srgbClr val="FFFFFF"/>
    </a:solidFill>
    <a:ln w="9525">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Canada</a:t>
            </a:r>
          </a:p>
        </c:rich>
      </c:tx>
      <c:layout>
        <c:manualLayout>
          <c:xMode val="edge"/>
          <c:yMode val="edge"/>
          <c:x val="0.388444444444444"/>
          <c:y val="0.0"/>
        </c:manualLayout>
      </c:layout>
      <c:overlay val="0"/>
      <c:spPr>
        <a:noFill/>
        <a:ln w="25400">
          <a:noFill/>
        </a:ln>
      </c:spPr>
    </c:title>
    <c:autoTitleDeleted val="0"/>
    <c:plotArea>
      <c:layout>
        <c:manualLayout>
          <c:layoutTarget val="inner"/>
          <c:xMode val="edge"/>
          <c:yMode val="edge"/>
          <c:x val="0.140613517060367"/>
          <c:y val="0.116215368912219"/>
          <c:w val="0.692230971128609"/>
          <c:h val="0.735050306211724"/>
        </c:manualLayout>
      </c:layout>
      <c:lineChart>
        <c:grouping val="standard"/>
        <c:varyColors val="0"/>
        <c:ser>
          <c:idx val="0"/>
          <c:order val="0"/>
          <c:tx>
            <c:strRef>
              <c:f>ProductivityEnergy!$DF$10</c:f>
              <c:strCache>
                <c:ptCount val="1"/>
                <c:pt idx="0">
                  <c:v>EMRPS</c:v>
                </c:pt>
              </c:strCache>
            </c:strRef>
          </c:tx>
          <c:spPr>
            <a:ln w="25400">
              <a:solidFill>
                <a:srgbClr val="666699"/>
              </a:solidFill>
              <a:prstDash val="solid"/>
            </a:ln>
          </c:spPr>
          <c:marker>
            <c:symbol val="none"/>
          </c:marker>
          <c:cat>
            <c:numRef>
              <c:f>ProductivityEnergy!$A$12:$A$51</c:f>
              <c:numCache>
                <c:formatCode>General</c:formatCode>
                <c:ptCount val="40"/>
                <c:pt idx="0">
                  <c:v>1970.0</c:v>
                </c:pt>
                <c:pt idx="1">
                  <c:v>1971.0</c:v>
                </c:pt>
                <c:pt idx="2">
                  <c:v>1972.0</c:v>
                </c:pt>
                <c:pt idx="3">
                  <c:v>1973.0</c:v>
                </c:pt>
                <c:pt idx="4">
                  <c:v>1974.0</c:v>
                </c:pt>
                <c:pt idx="5">
                  <c:v>1975.0</c:v>
                </c:pt>
                <c:pt idx="6">
                  <c:v>1976.0</c:v>
                </c:pt>
                <c:pt idx="7">
                  <c:v>1977.0</c:v>
                </c:pt>
                <c:pt idx="8">
                  <c:v>1978.0</c:v>
                </c:pt>
                <c:pt idx="9">
                  <c:v>1979.0</c:v>
                </c:pt>
                <c:pt idx="10">
                  <c:v>1980.0</c:v>
                </c:pt>
                <c:pt idx="11">
                  <c:v>1981.0</c:v>
                </c:pt>
                <c:pt idx="12">
                  <c:v>1982.0</c:v>
                </c:pt>
                <c:pt idx="13">
                  <c:v>1983.0</c:v>
                </c:pt>
                <c:pt idx="14">
                  <c:v>1984.0</c:v>
                </c:pt>
                <c:pt idx="15">
                  <c:v>1985.0</c:v>
                </c:pt>
                <c:pt idx="16">
                  <c:v>1986.0</c:v>
                </c:pt>
                <c:pt idx="17">
                  <c:v>1987.0</c:v>
                </c:pt>
                <c:pt idx="18">
                  <c:v>1988.0</c:v>
                </c:pt>
                <c:pt idx="19">
                  <c:v>1989.0</c:v>
                </c:pt>
                <c:pt idx="20">
                  <c:v>1990.0</c:v>
                </c:pt>
                <c:pt idx="21">
                  <c:v>1991.0</c:v>
                </c:pt>
                <c:pt idx="22">
                  <c:v>1992.0</c:v>
                </c:pt>
                <c:pt idx="23">
                  <c:v>1993.0</c:v>
                </c:pt>
                <c:pt idx="24">
                  <c:v>1994.0</c:v>
                </c:pt>
                <c:pt idx="25">
                  <c:v>1995.0</c:v>
                </c:pt>
                <c:pt idx="26">
                  <c:v>1996.0</c:v>
                </c:pt>
                <c:pt idx="27">
                  <c:v>1997.0</c:v>
                </c:pt>
                <c:pt idx="28">
                  <c:v>1998.0</c:v>
                </c:pt>
                <c:pt idx="29">
                  <c:v>1999.0</c:v>
                </c:pt>
                <c:pt idx="30">
                  <c:v>2000.0</c:v>
                </c:pt>
                <c:pt idx="31">
                  <c:v>2001.0</c:v>
                </c:pt>
                <c:pt idx="32">
                  <c:v>2002.0</c:v>
                </c:pt>
                <c:pt idx="33">
                  <c:v>2003.0</c:v>
                </c:pt>
                <c:pt idx="34">
                  <c:v>2004.0</c:v>
                </c:pt>
                <c:pt idx="35">
                  <c:v>2005.0</c:v>
                </c:pt>
                <c:pt idx="36">
                  <c:v>2006.0</c:v>
                </c:pt>
                <c:pt idx="37">
                  <c:v>2007.0</c:v>
                </c:pt>
                <c:pt idx="38">
                  <c:v>2008.0</c:v>
                </c:pt>
                <c:pt idx="39">
                  <c:v>2009.0</c:v>
                </c:pt>
              </c:numCache>
            </c:numRef>
          </c:cat>
          <c:val>
            <c:numRef>
              <c:f>ProductivityEnergy!$DF$12:$DF$51</c:f>
              <c:numCache>
                <c:formatCode>#,##0.00</c:formatCode>
                <c:ptCount val="40"/>
                <c:pt idx="0">
                  <c:v>492.8742545327275</c:v>
                </c:pt>
                <c:pt idx="1">
                  <c:v>502.6158779835008</c:v>
                </c:pt>
                <c:pt idx="2">
                  <c:v>533.1802424761373</c:v>
                </c:pt>
                <c:pt idx="3">
                  <c:v>544.7839694042343</c:v>
                </c:pt>
                <c:pt idx="4">
                  <c:v>510.5601776716085</c:v>
                </c:pt>
                <c:pt idx="5">
                  <c:v>575.6485317684766</c:v>
                </c:pt>
                <c:pt idx="6">
                  <c:v>527.4443939247808</c:v>
                </c:pt>
                <c:pt idx="7">
                  <c:v>543.9680363020937</c:v>
                </c:pt>
                <c:pt idx="8">
                  <c:v>537.0037198794028</c:v>
                </c:pt>
                <c:pt idx="9">
                  <c:v>537.7746063377478</c:v>
                </c:pt>
                <c:pt idx="10">
                  <c:v>554.791570306181</c:v>
                </c:pt>
                <c:pt idx="11">
                  <c:v>522.5094952756473</c:v>
                </c:pt>
                <c:pt idx="12">
                  <c:v>578.328124068533</c:v>
                </c:pt>
                <c:pt idx="13">
                  <c:v>585.6558000621437</c:v>
                </c:pt>
                <c:pt idx="14">
                  <c:v>610.7170478349204</c:v>
                </c:pt>
                <c:pt idx="15">
                  <c:v>593.2800384886954</c:v>
                </c:pt>
                <c:pt idx="16">
                  <c:v>602.4337117814678</c:v>
                </c:pt>
                <c:pt idx="17">
                  <c:v>635.2323011732896</c:v>
                </c:pt>
                <c:pt idx="18">
                  <c:v>625.776110771817</c:v>
                </c:pt>
                <c:pt idx="19">
                  <c:v>628.1609673346587</c:v>
                </c:pt>
                <c:pt idx="20">
                  <c:v>597.7710295901541</c:v>
                </c:pt>
                <c:pt idx="21">
                  <c:v>655.0977226858921</c:v>
                </c:pt>
                <c:pt idx="22">
                  <c:v>690.3738661181432</c:v>
                </c:pt>
                <c:pt idx="23">
                  <c:v>725.709887098442</c:v>
                </c:pt>
                <c:pt idx="24">
                  <c:v>741.1338473557523</c:v>
                </c:pt>
                <c:pt idx="25">
                  <c:v>720.3242626313861</c:v>
                </c:pt>
                <c:pt idx="26">
                  <c:v>704.6677257001993</c:v>
                </c:pt>
                <c:pt idx="27">
                  <c:v>678.5952586698293</c:v>
                </c:pt>
                <c:pt idx="28">
                  <c:v>691.2921088219632</c:v>
                </c:pt>
                <c:pt idx="29">
                  <c:v>666.8322118794306</c:v>
                </c:pt>
                <c:pt idx="30">
                  <c:v>686.3292796388838</c:v>
                </c:pt>
                <c:pt idx="31">
                  <c:v>681.1986642448657</c:v>
                </c:pt>
                <c:pt idx="32">
                  <c:v>645.3263599883194</c:v>
                </c:pt>
                <c:pt idx="33">
                  <c:v>683.1492814402877</c:v>
                </c:pt>
                <c:pt idx="34">
                  <c:v>659.2024563777574</c:v>
                </c:pt>
                <c:pt idx="35">
                  <c:v>695.8680390680012</c:v>
                </c:pt>
                <c:pt idx="36">
                  <c:v>681.7256433209417</c:v>
                </c:pt>
                <c:pt idx="37">
                  <c:v>672.180168235046</c:v>
                </c:pt>
                <c:pt idx="38">
                  <c:v>637.66783521174</c:v>
                </c:pt>
                <c:pt idx="39">
                  <c:v>660.9878848736303</c:v>
                </c:pt>
              </c:numCache>
            </c:numRef>
          </c:val>
          <c:smooth val="0"/>
        </c:ser>
        <c:dLbls>
          <c:showLegendKey val="0"/>
          <c:showVal val="0"/>
          <c:showCatName val="0"/>
          <c:showSerName val="0"/>
          <c:showPercent val="0"/>
          <c:showBubbleSize val="0"/>
        </c:dLbls>
        <c:marker val="1"/>
        <c:smooth val="0"/>
        <c:axId val="669888616"/>
        <c:axId val="669892232"/>
      </c:lineChart>
      <c:lineChart>
        <c:grouping val="standard"/>
        <c:varyColors val="0"/>
        <c:ser>
          <c:idx val="1"/>
          <c:order val="1"/>
          <c:tx>
            <c:strRef>
              <c:f>ProductivityEnergy!$DJ$10</c:f>
              <c:strCache>
                <c:ptCount val="1"/>
                <c:pt idx="0">
                  <c:v>ELPPS</c:v>
                </c:pt>
              </c:strCache>
            </c:strRef>
          </c:tx>
          <c:spPr>
            <a:ln w="25400">
              <a:solidFill>
                <a:srgbClr val="993366"/>
              </a:solidFill>
              <a:prstDash val="solid"/>
            </a:ln>
          </c:spPr>
          <c:marker>
            <c:symbol val="none"/>
          </c:marker>
          <c:cat>
            <c:numRef>
              <c:f>ProductivityEnergy!$A$12:$A$51</c:f>
              <c:numCache>
                <c:formatCode>General</c:formatCode>
                <c:ptCount val="40"/>
                <c:pt idx="0">
                  <c:v>1970.0</c:v>
                </c:pt>
                <c:pt idx="1">
                  <c:v>1971.0</c:v>
                </c:pt>
                <c:pt idx="2">
                  <c:v>1972.0</c:v>
                </c:pt>
                <c:pt idx="3">
                  <c:v>1973.0</c:v>
                </c:pt>
                <c:pt idx="4">
                  <c:v>1974.0</c:v>
                </c:pt>
                <c:pt idx="5">
                  <c:v>1975.0</c:v>
                </c:pt>
                <c:pt idx="6">
                  <c:v>1976.0</c:v>
                </c:pt>
                <c:pt idx="7">
                  <c:v>1977.0</c:v>
                </c:pt>
                <c:pt idx="8">
                  <c:v>1978.0</c:v>
                </c:pt>
                <c:pt idx="9">
                  <c:v>1979.0</c:v>
                </c:pt>
                <c:pt idx="10">
                  <c:v>1980.0</c:v>
                </c:pt>
                <c:pt idx="11">
                  <c:v>1981.0</c:v>
                </c:pt>
                <c:pt idx="12">
                  <c:v>1982.0</c:v>
                </c:pt>
                <c:pt idx="13">
                  <c:v>1983.0</c:v>
                </c:pt>
                <c:pt idx="14">
                  <c:v>1984.0</c:v>
                </c:pt>
                <c:pt idx="15">
                  <c:v>1985.0</c:v>
                </c:pt>
                <c:pt idx="16">
                  <c:v>1986.0</c:v>
                </c:pt>
                <c:pt idx="17">
                  <c:v>1987.0</c:v>
                </c:pt>
                <c:pt idx="18">
                  <c:v>1988.0</c:v>
                </c:pt>
                <c:pt idx="19">
                  <c:v>1989.0</c:v>
                </c:pt>
                <c:pt idx="20">
                  <c:v>1990.0</c:v>
                </c:pt>
                <c:pt idx="21">
                  <c:v>1991.0</c:v>
                </c:pt>
                <c:pt idx="22">
                  <c:v>1992.0</c:v>
                </c:pt>
                <c:pt idx="23">
                  <c:v>1993.0</c:v>
                </c:pt>
                <c:pt idx="24">
                  <c:v>1994.0</c:v>
                </c:pt>
                <c:pt idx="25">
                  <c:v>1995.0</c:v>
                </c:pt>
                <c:pt idx="26">
                  <c:v>1996.0</c:v>
                </c:pt>
                <c:pt idx="27">
                  <c:v>1997.0</c:v>
                </c:pt>
                <c:pt idx="28">
                  <c:v>1998.0</c:v>
                </c:pt>
                <c:pt idx="29">
                  <c:v>1999.0</c:v>
                </c:pt>
                <c:pt idx="30">
                  <c:v>2000.0</c:v>
                </c:pt>
                <c:pt idx="31">
                  <c:v>2001.0</c:v>
                </c:pt>
                <c:pt idx="32">
                  <c:v>2002.0</c:v>
                </c:pt>
                <c:pt idx="33">
                  <c:v>2003.0</c:v>
                </c:pt>
                <c:pt idx="34">
                  <c:v>2004.0</c:v>
                </c:pt>
                <c:pt idx="35">
                  <c:v>2005.0</c:v>
                </c:pt>
                <c:pt idx="36">
                  <c:v>2006.0</c:v>
                </c:pt>
                <c:pt idx="37">
                  <c:v>2007.0</c:v>
                </c:pt>
                <c:pt idx="38">
                  <c:v>2008.0</c:v>
                </c:pt>
                <c:pt idx="39">
                  <c:v>2009.0</c:v>
                </c:pt>
              </c:numCache>
            </c:numRef>
          </c:cat>
          <c:val>
            <c:numRef>
              <c:f>ProductivityEnergy!$DJ$12:$DJ$51</c:f>
              <c:numCache>
                <c:formatCode>#,##0.00</c:formatCode>
                <c:ptCount val="40"/>
                <c:pt idx="0">
                  <c:v>29.69454427642468</c:v>
                </c:pt>
                <c:pt idx="1">
                  <c:v>30.89261317363118</c:v>
                </c:pt>
                <c:pt idx="2">
                  <c:v>32.45362489957186</c:v>
                </c:pt>
                <c:pt idx="3">
                  <c:v>33.85313495915707</c:v>
                </c:pt>
                <c:pt idx="4">
                  <c:v>33.2273514865914</c:v>
                </c:pt>
                <c:pt idx="5">
                  <c:v>32.8514461474372</c:v>
                </c:pt>
                <c:pt idx="6">
                  <c:v>33.59323180105825</c:v>
                </c:pt>
                <c:pt idx="7">
                  <c:v>35.40672284733461</c:v>
                </c:pt>
                <c:pt idx="8">
                  <c:v>35.15707535756396</c:v>
                </c:pt>
                <c:pt idx="9">
                  <c:v>34.7157710645159</c:v>
                </c:pt>
                <c:pt idx="10">
                  <c:v>34.29946114997158</c:v>
                </c:pt>
                <c:pt idx="11">
                  <c:v>34.05553353946154</c:v>
                </c:pt>
                <c:pt idx="12">
                  <c:v>35.63612633076871</c:v>
                </c:pt>
                <c:pt idx="13">
                  <c:v>38.19681012129574</c:v>
                </c:pt>
                <c:pt idx="14">
                  <c:v>40.2257273786921</c:v>
                </c:pt>
                <c:pt idx="15">
                  <c:v>41.37149871901188</c:v>
                </c:pt>
                <c:pt idx="16">
                  <c:v>40.2227274995778</c:v>
                </c:pt>
                <c:pt idx="17">
                  <c:v>41.91545254070834</c:v>
                </c:pt>
                <c:pt idx="18">
                  <c:v>42.71618603437429</c:v>
                </c:pt>
                <c:pt idx="19">
                  <c:v>42.15425262052204</c:v>
                </c:pt>
                <c:pt idx="20">
                  <c:v>42.23223344782</c:v>
                </c:pt>
                <c:pt idx="21">
                  <c:v>44.07624554616397</c:v>
                </c:pt>
                <c:pt idx="22">
                  <c:v>45.58006602949116</c:v>
                </c:pt>
                <c:pt idx="23">
                  <c:v>48.29678221338674</c:v>
                </c:pt>
                <c:pt idx="24">
                  <c:v>49.60100391692942</c:v>
                </c:pt>
                <c:pt idx="25">
                  <c:v>49.68315803189643</c:v>
                </c:pt>
                <c:pt idx="26">
                  <c:v>49.86135323193042</c:v>
                </c:pt>
                <c:pt idx="27">
                  <c:v>50.9760939447888</c:v>
                </c:pt>
                <c:pt idx="28">
                  <c:v>51.21944408918416</c:v>
                </c:pt>
                <c:pt idx="29">
                  <c:v>52.30231256127961</c:v>
                </c:pt>
                <c:pt idx="30">
                  <c:v>54.72232430627366</c:v>
                </c:pt>
                <c:pt idx="31">
                  <c:v>53.36752955129609</c:v>
                </c:pt>
                <c:pt idx="32">
                  <c:v>53.70492917602817</c:v>
                </c:pt>
                <c:pt idx="33">
                  <c:v>53.79360308432265</c:v>
                </c:pt>
                <c:pt idx="34">
                  <c:v>53.44384666977432</c:v>
                </c:pt>
                <c:pt idx="35">
                  <c:v>55.21964493854247</c:v>
                </c:pt>
                <c:pt idx="36">
                  <c:v>54.34322108608794</c:v>
                </c:pt>
                <c:pt idx="37">
                  <c:v>54.21942847123184</c:v>
                </c:pt>
                <c:pt idx="38">
                  <c:v>52.19530502004133</c:v>
                </c:pt>
                <c:pt idx="39">
                  <c:v>51.43005108086595</c:v>
                </c:pt>
              </c:numCache>
            </c:numRef>
          </c:val>
          <c:smooth val="0"/>
        </c:ser>
        <c:dLbls>
          <c:showLegendKey val="0"/>
          <c:showVal val="0"/>
          <c:showCatName val="0"/>
          <c:showSerName val="0"/>
          <c:showPercent val="0"/>
          <c:showBubbleSize val="0"/>
        </c:dLbls>
        <c:marker val="1"/>
        <c:smooth val="0"/>
        <c:axId val="669899080"/>
        <c:axId val="669902312"/>
      </c:lineChart>
      <c:catAx>
        <c:axId val="669888616"/>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a:pPr>
            <a:endParaRPr lang="de-DE"/>
          </a:p>
        </c:txPr>
        <c:crossAx val="669892232"/>
        <c:crosses val="autoZero"/>
        <c:auto val="1"/>
        <c:lblAlgn val="ctr"/>
        <c:lblOffset val="100"/>
        <c:noMultiLvlLbl val="0"/>
      </c:catAx>
      <c:valAx>
        <c:axId val="669892232"/>
        <c:scaling>
          <c:orientation val="minMax"/>
          <c:min val="450.0"/>
        </c:scaling>
        <c:delete val="0"/>
        <c:axPos val="l"/>
        <c:majorGridlines>
          <c:spPr>
            <a:ln w="3175">
              <a:solidFill>
                <a:srgbClr val="808080"/>
              </a:solidFill>
              <a:prstDash val="solid"/>
            </a:ln>
          </c:spPr>
        </c:majorGridlines>
        <c:title>
          <c:tx>
            <c:rich>
              <a:bodyPr rot="-5400000" vert="horz"/>
              <a:lstStyle/>
              <a:p>
                <a:pPr>
                  <a:defRPr/>
                </a:pPr>
                <a:r>
                  <a:rPr lang="es-ES"/>
                  <a:t>EMR MJ/h</a:t>
                </a:r>
              </a:p>
            </c:rich>
          </c:tx>
          <c:overlay val="0"/>
          <c:spPr>
            <a:noFill/>
            <a:ln w="25400">
              <a:noFill/>
            </a:ln>
          </c:spPr>
        </c:title>
        <c:numFmt formatCode="#,##0" sourceLinked="0"/>
        <c:majorTickMark val="out"/>
        <c:minorTickMark val="none"/>
        <c:tickLblPos val="nextTo"/>
        <c:spPr>
          <a:ln w="3175">
            <a:solidFill>
              <a:srgbClr val="808080"/>
            </a:solidFill>
            <a:prstDash val="solid"/>
          </a:ln>
        </c:spPr>
        <c:crossAx val="669888616"/>
        <c:crosses val="autoZero"/>
        <c:crossBetween val="between"/>
      </c:valAx>
      <c:catAx>
        <c:axId val="669899080"/>
        <c:scaling>
          <c:orientation val="minMax"/>
        </c:scaling>
        <c:delete val="1"/>
        <c:axPos val="b"/>
        <c:numFmt formatCode="General" sourceLinked="1"/>
        <c:majorTickMark val="out"/>
        <c:minorTickMark val="none"/>
        <c:tickLblPos val="nextTo"/>
        <c:crossAx val="669902312"/>
        <c:crosses val="autoZero"/>
        <c:auto val="1"/>
        <c:lblAlgn val="ctr"/>
        <c:lblOffset val="100"/>
        <c:noMultiLvlLbl val="0"/>
      </c:catAx>
      <c:valAx>
        <c:axId val="669902312"/>
        <c:scaling>
          <c:orientation val="minMax"/>
          <c:min val="25.0"/>
        </c:scaling>
        <c:delete val="0"/>
        <c:axPos val="r"/>
        <c:title>
          <c:tx>
            <c:rich>
              <a:bodyPr rot="-5400000" vert="horz"/>
              <a:lstStyle/>
              <a:p>
                <a:pPr>
                  <a:defRPr/>
                </a:pPr>
                <a:r>
                  <a:rPr lang="es-ES"/>
                  <a:t>ELP US$/h</a:t>
                </a:r>
              </a:p>
            </c:rich>
          </c:tx>
          <c:overlay val="0"/>
          <c:spPr>
            <a:noFill/>
            <a:ln w="25400">
              <a:noFill/>
            </a:ln>
          </c:spPr>
        </c:title>
        <c:numFmt formatCode="#,##0" sourceLinked="0"/>
        <c:majorTickMark val="out"/>
        <c:minorTickMark val="none"/>
        <c:tickLblPos val="nextTo"/>
        <c:spPr>
          <a:ln w="3175">
            <a:solidFill>
              <a:srgbClr val="808080"/>
            </a:solidFill>
            <a:prstDash val="solid"/>
          </a:ln>
        </c:spPr>
        <c:crossAx val="669899080"/>
        <c:crosses val="max"/>
        <c:crossBetween val="between"/>
      </c:valAx>
      <c:spPr>
        <a:solidFill>
          <a:srgbClr val="FFFFFF"/>
        </a:solidFill>
        <a:ln w="25400">
          <a:noFill/>
        </a:ln>
      </c:spPr>
    </c:plotArea>
    <c:legend>
      <c:legendPos val="r"/>
      <c:layout>
        <c:manualLayout>
          <c:xMode val="edge"/>
          <c:yMode val="edge"/>
          <c:x val="0.567960828489535"/>
          <c:y val="0.529703290401219"/>
          <c:w val="0.14320379863625"/>
          <c:h val="0.178217929480784"/>
        </c:manualLayout>
      </c:layout>
      <c:overlay val="0"/>
      <c:spPr>
        <a:noFill/>
        <a:ln w="25400">
          <a:noFill/>
        </a:ln>
      </c:spPr>
    </c:legend>
    <c:plotVisOnly val="1"/>
    <c:dispBlanksAs val="gap"/>
    <c:showDLblsOverMax val="0"/>
  </c:chart>
  <c:spPr>
    <a:solidFill>
      <a:srgbClr val="FFFFFF"/>
    </a:solidFill>
    <a:ln w="9525">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Canada</a:t>
            </a:r>
          </a:p>
        </c:rich>
      </c:tx>
      <c:overlay val="0"/>
      <c:spPr>
        <a:noFill/>
        <a:ln w="25400">
          <a:noFill/>
        </a:ln>
      </c:spPr>
    </c:title>
    <c:autoTitleDeleted val="0"/>
    <c:plotArea>
      <c:layout/>
      <c:scatterChart>
        <c:scatterStyle val="lineMarker"/>
        <c:varyColors val="0"/>
        <c:ser>
          <c:idx val="0"/>
          <c:order val="0"/>
          <c:spPr>
            <a:ln w="28575">
              <a:noFill/>
            </a:ln>
          </c:spPr>
          <c:marker>
            <c:spPr>
              <a:solidFill>
                <a:srgbClr val="4F81BD"/>
              </a:solidFill>
              <a:ln>
                <a:solidFill>
                  <a:srgbClr val="666699"/>
                </a:solidFill>
                <a:prstDash val="solid"/>
              </a:ln>
            </c:spPr>
          </c:marker>
          <c:trendline>
            <c:spPr>
              <a:ln w="3175">
                <a:solidFill>
                  <a:srgbClr val="000000"/>
                </a:solidFill>
                <a:prstDash val="solid"/>
              </a:ln>
            </c:spPr>
            <c:trendlineType val="linear"/>
            <c:dispRSqr val="1"/>
            <c:dispEq val="1"/>
            <c:trendlineLbl>
              <c:layout>
                <c:manualLayout>
                  <c:x val="-0.0676404199475066"/>
                  <c:y val="0.332633056284631"/>
                </c:manualLayout>
              </c:layout>
              <c:numFmt formatCode="General" sourceLinked="0"/>
              <c:spPr>
                <a:noFill/>
                <a:ln w="25400">
                  <a:noFill/>
                </a:ln>
              </c:spPr>
            </c:trendlineLbl>
          </c:trendline>
          <c:xVal>
            <c:numRef>
              <c:f>ProductivityEnergy!$DF$12:$DF$51</c:f>
              <c:numCache>
                <c:formatCode>#,##0.00</c:formatCode>
                <c:ptCount val="40"/>
                <c:pt idx="0">
                  <c:v>492.8742545327275</c:v>
                </c:pt>
                <c:pt idx="1">
                  <c:v>502.6158779835008</c:v>
                </c:pt>
                <c:pt idx="2">
                  <c:v>533.1802424761373</c:v>
                </c:pt>
                <c:pt idx="3">
                  <c:v>544.7839694042343</c:v>
                </c:pt>
                <c:pt idx="4">
                  <c:v>510.5601776716085</c:v>
                </c:pt>
                <c:pt idx="5">
                  <c:v>575.6485317684766</c:v>
                </c:pt>
                <c:pt idx="6">
                  <c:v>527.4443939247808</c:v>
                </c:pt>
                <c:pt idx="7">
                  <c:v>543.9680363020937</c:v>
                </c:pt>
                <c:pt idx="8">
                  <c:v>537.0037198794028</c:v>
                </c:pt>
                <c:pt idx="9">
                  <c:v>537.7746063377478</c:v>
                </c:pt>
                <c:pt idx="10">
                  <c:v>554.791570306181</c:v>
                </c:pt>
                <c:pt idx="11">
                  <c:v>522.5094952756473</c:v>
                </c:pt>
                <c:pt idx="12">
                  <c:v>578.328124068533</c:v>
                </c:pt>
                <c:pt idx="13">
                  <c:v>585.6558000621437</c:v>
                </c:pt>
                <c:pt idx="14">
                  <c:v>610.7170478349204</c:v>
                </c:pt>
                <c:pt idx="15">
                  <c:v>593.2800384886954</c:v>
                </c:pt>
                <c:pt idx="16">
                  <c:v>602.4337117814678</c:v>
                </c:pt>
                <c:pt idx="17">
                  <c:v>635.2323011732896</c:v>
                </c:pt>
                <c:pt idx="18">
                  <c:v>625.776110771817</c:v>
                </c:pt>
                <c:pt idx="19">
                  <c:v>628.1609673346587</c:v>
                </c:pt>
                <c:pt idx="20">
                  <c:v>597.7710295901541</c:v>
                </c:pt>
                <c:pt idx="21">
                  <c:v>655.0977226858921</c:v>
                </c:pt>
                <c:pt idx="22">
                  <c:v>690.3738661181432</c:v>
                </c:pt>
                <c:pt idx="23">
                  <c:v>725.709887098442</c:v>
                </c:pt>
                <c:pt idx="24">
                  <c:v>741.1338473557523</c:v>
                </c:pt>
                <c:pt idx="25">
                  <c:v>720.3242626313861</c:v>
                </c:pt>
                <c:pt idx="26">
                  <c:v>704.6677257001993</c:v>
                </c:pt>
                <c:pt idx="27">
                  <c:v>678.5952586698293</c:v>
                </c:pt>
                <c:pt idx="28">
                  <c:v>691.2921088219632</c:v>
                </c:pt>
                <c:pt idx="29">
                  <c:v>666.8322118794306</c:v>
                </c:pt>
                <c:pt idx="30">
                  <c:v>686.3292796388838</c:v>
                </c:pt>
                <c:pt idx="31">
                  <c:v>681.1986642448657</c:v>
                </c:pt>
                <c:pt idx="32">
                  <c:v>645.3263599883194</c:v>
                </c:pt>
                <c:pt idx="33">
                  <c:v>683.1492814402877</c:v>
                </c:pt>
                <c:pt idx="34">
                  <c:v>659.2024563777574</c:v>
                </c:pt>
                <c:pt idx="35">
                  <c:v>695.8680390680012</c:v>
                </c:pt>
                <c:pt idx="36">
                  <c:v>681.7256433209417</c:v>
                </c:pt>
                <c:pt idx="37">
                  <c:v>672.180168235046</c:v>
                </c:pt>
                <c:pt idx="38">
                  <c:v>637.66783521174</c:v>
                </c:pt>
                <c:pt idx="39">
                  <c:v>660.9878848736303</c:v>
                </c:pt>
              </c:numCache>
            </c:numRef>
          </c:xVal>
          <c:yVal>
            <c:numRef>
              <c:f>ProductivityEnergy!$DJ$12:$DJ$51</c:f>
              <c:numCache>
                <c:formatCode>#,##0.00</c:formatCode>
                <c:ptCount val="40"/>
                <c:pt idx="0">
                  <c:v>29.69454427642468</c:v>
                </c:pt>
                <c:pt idx="1">
                  <c:v>30.89261317363118</c:v>
                </c:pt>
                <c:pt idx="2">
                  <c:v>32.45362489957186</c:v>
                </c:pt>
                <c:pt idx="3">
                  <c:v>33.85313495915707</c:v>
                </c:pt>
                <c:pt idx="4">
                  <c:v>33.2273514865914</c:v>
                </c:pt>
                <c:pt idx="5">
                  <c:v>32.8514461474372</c:v>
                </c:pt>
                <c:pt idx="6">
                  <c:v>33.59323180105825</c:v>
                </c:pt>
                <c:pt idx="7">
                  <c:v>35.40672284733461</c:v>
                </c:pt>
                <c:pt idx="8">
                  <c:v>35.15707535756396</c:v>
                </c:pt>
                <c:pt idx="9">
                  <c:v>34.7157710645159</c:v>
                </c:pt>
                <c:pt idx="10">
                  <c:v>34.29946114997158</c:v>
                </c:pt>
                <c:pt idx="11">
                  <c:v>34.05553353946154</c:v>
                </c:pt>
                <c:pt idx="12">
                  <c:v>35.63612633076871</c:v>
                </c:pt>
                <c:pt idx="13">
                  <c:v>38.19681012129574</c:v>
                </c:pt>
                <c:pt idx="14">
                  <c:v>40.2257273786921</c:v>
                </c:pt>
                <c:pt idx="15">
                  <c:v>41.37149871901188</c:v>
                </c:pt>
                <c:pt idx="16">
                  <c:v>40.2227274995778</c:v>
                </c:pt>
                <c:pt idx="17">
                  <c:v>41.91545254070834</c:v>
                </c:pt>
                <c:pt idx="18">
                  <c:v>42.71618603437429</c:v>
                </c:pt>
                <c:pt idx="19">
                  <c:v>42.15425262052204</c:v>
                </c:pt>
                <c:pt idx="20">
                  <c:v>42.23223344782</c:v>
                </c:pt>
                <c:pt idx="21">
                  <c:v>44.07624554616397</c:v>
                </c:pt>
                <c:pt idx="22">
                  <c:v>45.58006602949116</c:v>
                </c:pt>
                <c:pt idx="23">
                  <c:v>48.29678221338674</c:v>
                </c:pt>
                <c:pt idx="24">
                  <c:v>49.60100391692942</c:v>
                </c:pt>
                <c:pt idx="25">
                  <c:v>49.68315803189643</c:v>
                </c:pt>
                <c:pt idx="26">
                  <c:v>49.86135323193042</c:v>
                </c:pt>
                <c:pt idx="27">
                  <c:v>50.9760939447888</c:v>
                </c:pt>
                <c:pt idx="28">
                  <c:v>51.21944408918416</c:v>
                </c:pt>
                <c:pt idx="29">
                  <c:v>52.30231256127961</c:v>
                </c:pt>
                <c:pt idx="30">
                  <c:v>54.72232430627366</c:v>
                </c:pt>
                <c:pt idx="31">
                  <c:v>53.36752955129609</c:v>
                </c:pt>
                <c:pt idx="32">
                  <c:v>53.70492917602817</c:v>
                </c:pt>
                <c:pt idx="33">
                  <c:v>53.79360308432265</c:v>
                </c:pt>
                <c:pt idx="34">
                  <c:v>53.44384666977432</c:v>
                </c:pt>
                <c:pt idx="35">
                  <c:v>55.21964493854247</c:v>
                </c:pt>
                <c:pt idx="36">
                  <c:v>54.34322108608794</c:v>
                </c:pt>
                <c:pt idx="37">
                  <c:v>54.21942847123184</c:v>
                </c:pt>
                <c:pt idx="38">
                  <c:v>52.19530502004133</c:v>
                </c:pt>
                <c:pt idx="39">
                  <c:v>51.43005108086595</c:v>
                </c:pt>
              </c:numCache>
            </c:numRef>
          </c:yVal>
          <c:smooth val="0"/>
        </c:ser>
        <c:dLbls>
          <c:showLegendKey val="0"/>
          <c:showVal val="0"/>
          <c:showCatName val="0"/>
          <c:showSerName val="0"/>
          <c:showPercent val="0"/>
          <c:showBubbleSize val="0"/>
        </c:dLbls>
        <c:axId val="669939000"/>
        <c:axId val="669945896"/>
      </c:scatterChart>
      <c:valAx>
        <c:axId val="669939000"/>
        <c:scaling>
          <c:orientation val="minMax"/>
          <c:min val="450.0"/>
        </c:scaling>
        <c:delete val="0"/>
        <c:axPos val="b"/>
        <c:title>
          <c:tx>
            <c:rich>
              <a:bodyPr/>
              <a:lstStyle/>
              <a:p>
                <a:pPr>
                  <a:defRPr/>
                </a:pPr>
                <a:r>
                  <a:rPr lang="es-ES"/>
                  <a:t>EMR MJ/h</a:t>
                </a:r>
              </a:p>
            </c:rich>
          </c:tx>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de-DE"/>
          </a:p>
        </c:txPr>
        <c:crossAx val="669945896"/>
        <c:crosses val="autoZero"/>
        <c:crossBetween val="midCat"/>
        <c:majorUnit val="40.0"/>
      </c:valAx>
      <c:valAx>
        <c:axId val="669945896"/>
        <c:scaling>
          <c:orientation val="minMax"/>
          <c:min val="25.0"/>
        </c:scaling>
        <c:delete val="0"/>
        <c:axPos val="l"/>
        <c:majorGridlines>
          <c:spPr>
            <a:ln w="3175">
              <a:solidFill>
                <a:srgbClr val="808080"/>
              </a:solidFill>
              <a:prstDash val="solid"/>
            </a:ln>
          </c:spPr>
        </c:majorGridlines>
        <c:title>
          <c:tx>
            <c:rich>
              <a:bodyPr rot="-5400000" vert="horz"/>
              <a:lstStyle/>
              <a:p>
                <a:pPr>
                  <a:defRPr/>
                </a:pPr>
                <a:r>
                  <a:rPr lang="es-ES"/>
                  <a:t>ELP US$/h</a:t>
                </a:r>
              </a:p>
            </c:rich>
          </c:tx>
          <c:overlay val="0"/>
          <c:spPr>
            <a:noFill/>
            <a:ln w="25400">
              <a:noFill/>
            </a:ln>
          </c:spPr>
        </c:title>
        <c:numFmt formatCode="#,##0" sourceLinked="0"/>
        <c:majorTickMark val="out"/>
        <c:minorTickMark val="none"/>
        <c:tickLblPos val="nextTo"/>
        <c:spPr>
          <a:ln w="3175">
            <a:solidFill>
              <a:srgbClr val="808080"/>
            </a:solidFill>
            <a:prstDash val="solid"/>
          </a:ln>
        </c:spPr>
        <c:crossAx val="669939000"/>
        <c:crosses val="autoZero"/>
        <c:crossBetween val="midCat"/>
      </c:valAx>
      <c:spPr>
        <a:solidFill>
          <a:srgbClr val="FFFFFF"/>
        </a:solidFill>
        <a:ln w="25400">
          <a:noFill/>
        </a:ln>
      </c:spPr>
    </c:plotArea>
    <c:plotVisOnly val="1"/>
    <c:dispBlanksAs val="gap"/>
    <c:showDLblsOverMax val="0"/>
  </c:chart>
  <c:spPr>
    <a:solidFill>
      <a:srgbClr val="FFFFFF"/>
    </a:solidFill>
    <a:ln w="9525">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Japan</a:t>
            </a:r>
          </a:p>
        </c:rich>
      </c:tx>
      <c:layout>
        <c:manualLayout>
          <c:xMode val="edge"/>
          <c:yMode val="edge"/>
          <c:x val="0.388444444444444"/>
          <c:y val="0.0"/>
        </c:manualLayout>
      </c:layout>
      <c:overlay val="0"/>
      <c:spPr>
        <a:noFill/>
        <a:ln w="25400">
          <a:noFill/>
        </a:ln>
      </c:spPr>
    </c:title>
    <c:autoTitleDeleted val="0"/>
    <c:plotArea>
      <c:layout>
        <c:manualLayout>
          <c:layoutTarget val="inner"/>
          <c:xMode val="edge"/>
          <c:yMode val="edge"/>
          <c:x val="0.140613517060367"/>
          <c:y val="0.116215368912219"/>
          <c:w val="0.692230971128609"/>
          <c:h val="0.735050306211724"/>
        </c:manualLayout>
      </c:layout>
      <c:lineChart>
        <c:grouping val="standard"/>
        <c:varyColors val="0"/>
        <c:ser>
          <c:idx val="0"/>
          <c:order val="0"/>
          <c:tx>
            <c:strRef>
              <c:f>ProductivityEnergy!$DT$10</c:f>
              <c:strCache>
                <c:ptCount val="1"/>
                <c:pt idx="0">
                  <c:v>EMRPS</c:v>
                </c:pt>
              </c:strCache>
            </c:strRef>
          </c:tx>
          <c:spPr>
            <a:ln w="25400">
              <a:solidFill>
                <a:srgbClr val="666699"/>
              </a:solidFill>
              <a:prstDash val="solid"/>
            </a:ln>
          </c:spPr>
          <c:marker>
            <c:symbol val="none"/>
          </c:marker>
          <c:cat>
            <c:numRef>
              <c:f>ProductivityEnergy!$A$12:$A$51</c:f>
              <c:numCache>
                <c:formatCode>General</c:formatCode>
                <c:ptCount val="40"/>
                <c:pt idx="0">
                  <c:v>1970.0</c:v>
                </c:pt>
                <c:pt idx="1">
                  <c:v>1971.0</c:v>
                </c:pt>
                <c:pt idx="2">
                  <c:v>1972.0</c:v>
                </c:pt>
                <c:pt idx="3">
                  <c:v>1973.0</c:v>
                </c:pt>
                <c:pt idx="4">
                  <c:v>1974.0</c:v>
                </c:pt>
                <c:pt idx="5">
                  <c:v>1975.0</c:v>
                </c:pt>
                <c:pt idx="6">
                  <c:v>1976.0</c:v>
                </c:pt>
                <c:pt idx="7">
                  <c:v>1977.0</c:v>
                </c:pt>
                <c:pt idx="8">
                  <c:v>1978.0</c:v>
                </c:pt>
                <c:pt idx="9">
                  <c:v>1979.0</c:v>
                </c:pt>
                <c:pt idx="10">
                  <c:v>1980.0</c:v>
                </c:pt>
                <c:pt idx="11">
                  <c:v>1981.0</c:v>
                </c:pt>
                <c:pt idx="12">
                  <c:v>1982.0</c:v>
                </c:pt>
                <c:pt idx="13">
                  <c:v>1983.0</c:v>
                </c:pt>
                <c:pt idx="14">
                  <c:v>1984.0</c:v>
                </c:pt>
                <c:pt idx="15">
                  <c:v>1985.0</c:v>
                </c:pt>
                <c:pt idx="16">
                  <c:v>1986.0</c:v>
                </c:pt>
                <c:pt idx="17">
                  <c:v>1987.0</c:v>
                </c:pt>
                <c:pt idx="18">
                  <c:v>1988.0</c:v>
                </c:pt>
                <c:pt idx="19">
                  <c:v>1989.0</c:v>
                </c:pt>
                <c:pt idx="20">
                  <c:v>1990.0</c:v>
                </c:pt>
                <c:pt idx="21">
                  <c:v>1991.0</c:v>
                </c:pt>
                <c:pt idx="22">
                  <c:v>1992.0</c:v>
                </c:pt>
                <c:pt idx="23">
                  <c:v>1993.0</c:v>
                </c:pt>
                <c:pt idx="24">
                  <c:v>1994.0</c:v>
                </c:pt>
                <c:pt idx="25">
                  <c:v>1995.0</c:v>
                </c:pt>
                <c:pt idx="26">
                  <c:v>1996.0</c:v>
                </c:pt>
                <c:pt idx="27">
                  <c:v>1997.0</c:v>
                </c:pt>
                <c:pt idx="28">
                  <c:v>1998.0</c:v>
                </c:pt>
                <c:pt idx="29">
                  <c:v>1999.0</c:v>
                </c:pt>
                <c:pt idx="30">
                  <c:v>2000.0</c:v>
                </c:pt>
                <c:pt idx="31">
                  <c:v>2001.0</c:v>
                </c:pt>
                <c:pt idx="32">
                  <c:v>2002.0</c:v>
                </c:pt>
                <c:pt idx="33">
                  <c:v>2003.0</c:v>
                </c:pt>
                <c:pt idx="34">
                  <c:v>2004.0</c:v>
                </c:pt>
                <c:pt idx="35">
                  <c:v>2005.0</c:v>
                </c:pt>
                <c:pt idx="36">
                  <c:v>2006.0</c:v>
                </c:pt>
                <c:pt idx="37">
                  <c:v>2007.0</c:v>
                </c:pt>
                <c:pt idx="38">
                  <c:v>2008.0</c:v>
                </c:pt>
                <c:pt idx="39">
                  <c:v>2009.0</c:v>
                </c:pt>
              </c:numCache>
            </c:numRef>
          </c:cat>
          <c:val>
            <c:numRef>
              <c:f>ProductivityEnergy!$DT$12:$DT$51</c:f>
              <c:numCache>
                <c:formatCode>#,##0.00</c:formatCode>
                <c:ptCount val="40"/>
                <c:pt idx="0">
                  <c:v>134.3270657940886</c:v>
                </c:pt>
                <c:pt idx="1">
                  <c:v>130.2750603673969</c:v>
                </c:pt>
                <c:pt idx="2">
                  <c:v>136.8888406264078</c:v>
                </c:pt>
                <c:pt idx="3">
                  <c:v>150.0772722112423</c:v>
                </c:pt>
                <c:pt idx="4">
                  <c:v>162.1124772003228</c:v>
                </c:pt>
                <c:pt idx="5">
                  <c:v>162.2487759670922</c:v>
                </c:pt>
                <c:pt idx="6">
                  <c:v>167.3437166472856</c:v>
                </c:pt>
                <c:pt idx="7">
                  <c:v>166.8461663170202</c:v>
                </c:pt>
                <c:pt idx="8">
                  <c:v>159.0837201987937</c:v>
                </c:pt>
                <c:pt idx="9">
                  <c:v>171.1865223421813</c:v>
                </c:pt>
                <c:pt idx="10">
                  <c:v>177.053715691464</c:v>
                </c:pt>
                <c:pt idx="11">
                  <c:v>173.2934424727995</c:v>
                </c:pt>
                <c:pt idx="12">
                  <c:v>176.2137409417661</c:v>
                </c:pt>
                <c:pt idx="13">
                  <c:v>169.9061866892118</c:v>
                </c:pt>
                <c:pt idx="14">
                  <c:v>183.2002882681797</c:v>
                </c:pt>
                <c:pt idx="15">
                  <c:v>183.0716651035492</c:v>
                </c:pt>
                <c:pt idx="16">
                  <c:v>181.1793474844663</c:v>
                </c:pt>
                <c:pt idx="17">
                  <c:v>180.8015718711655</c:v>
                </c:pt>
                <c:pt idx="18">
                  <c:v>188.6394742898781</c:v>
                </c:pt>
                <c:pt idx="19">
                  <c:v>193.4392151311988</c:v>
                </c:pt>
                <c:pt idx="20">
                  <c:v>200.9481947151237</c:v>
                </c:pt>
                <c:pt idx="21">
                  <c:v>197.6671872510906</c:v>
                </c:pt>
                <c:pt idx="22">
                  <c:v>201.072976459391</c:v>
                </c:pt>
                <c:pt idx="23">
                  <c:v>207.7986139453056</c:v>
                </c:pt>
                <c:pt idx="24">
                  <c:v>225.2126005996149</c:v>
                </c:pt>
                <c:pt idx="25">
                  <c:v>230.9464489539581</c:v>
                </c:pt>
                <c:pt idx="26">
                  <c:v>237.1101322675644</c:v>
                </c:pt>
                <c:pt idx="27">
                  <c:v>241.3894051222495</c:v>
                </c:pt>
                <c:pt idx="28">
                  <c:v>244.123094363692</c:v>
                </c:pt>
                <c:pt idx="29">
                  <c:v>254.0271071974423</c:v>
                </c:pt>
                <c:pt idx="30">
                  <c:v>265.0560208180053</c:v>
                </c:pt>
                <c:pt idx="31">
                  <c:v>267.7366068209677</c:v>
                </c:pt>
                <c:pt idx="32">
                  <c:v>272.3292819589622</c:v>
                </c:pt>
                <c:pt idx="33">
                  <c:v>271.8420939122023</c:v>
                </c:pt>
                <c:pt idx="34">
                  <c:v>297.2300775958014</c:v>
                </c:pt>
                <c:pt idx="35">
                  <c:v>303.3626055147788</c:v>
                </c:pt>
                <c:pt idx="36">
                  <c:v>301.1808589236164</c:v>
                </c:pt>
                <c:pt idx="37">
                  <c:v>299.3609730405872</c:v>
                </c:pt>
                <c:pt idx="38">
                  <c:v>306.3362212766068</c:v>
                </c:pt>
                <c:pt idx="39">
                  <c:v>295.6273283527541</c:v>
                </c:pt>
              </c:numCache>
            </c:numRef>
          </c:val>
          <c:smooth val="0"/>
        </c:ser>
        <c:dLbls>
          <c:showLegendKey val="0"/>
          <c:showVal val="0"/>
          <c:showCatName val="0"/>
          <c:showSerName val="0"/>
          <c:showPercent val="0"/>
          <c:showBubbleSize val="0"/>
        </c:dLbls>
        <c:marker val="1"/>
        <c:smooth val="0"/>
        <c:axId val="669987640"/>
        <c:axId val="669991256"/>
      </c:lineChart>
      <c:lineChart>
        <c:grouping val="standard"/>
        <c:varyColors val="0"/>
        <c:ser>
          <c:idx val="1"/>
          <c:order val="1"/>
          <c:tx>
            <c:strRef>
              <c:f>ProductivityEnergy!$DX$10</c:f>
              <c:strCache>
                <c:ptCount val="1"/>
                <c:pt idx="0">
                  <c:v>ELPPS</c:v>
                </c:pt>
              </c:strCache>
            </c:strRef>
          </c:tx>
          <c:spPr>
            <a:ln w="25400">
              <a:solidFill>
                <a:srgbClr val="993366"/>
              </a:solidFill>
              <a:prstDash val="solid"/>
            </a:ln>
          </c:spPr>
          <c:marker>
            <c:symbol val="none"/>
          </c:marker>
          <c:cat>
            <c:numRef>
              <c:f>ProductivityEnergy!$A$12:$A$51</c:f>
              <c:numCache>
                <c:formatCode>General</c:formatCode>
                <c:ptCount val="40"/>
                <c:pt idx="0">
                  <c:v>1970.0</c:v>
                </c:pt>
                <c:pt idx="1">
                  <c:v>1971.0</c:v>
                </c:pt>
                <c:pt idx="2">
                  <c:v>1972.0</c:v>
                </c:pt>
                <c:pt idx="3">
                  <c:v>1973.0</c:v>
                </c:pt>
                <c:pt idx="4">
                  <c:v>1974.0</c:v>
                </c:pt>
                <c:pt idx="5">
                  <c:v>1975.0</c:v>
                </c:pt>
                <c:pt idx="6">
                  <c:v>1976.0</c:v>
                </c:pt>
                <c:pt idx="7">
                  <c:v>1977.0</c:v>
                </c:pt>
                <c:pt idx="8">
                  <c:v>1978.0</c:v>
                </c:pt>
                <c:pt idx="9">
                  <c:v>1979.0</c:v>
                </c:pt>
                <c:pt idx="10">
                  <c:v>1980.0</c:v>
                </c:pt>
                <c:pt idx="11">
                  <c:v>1981.0</c:v>
                </c:pt>
                <c:pt idx="12">
                  <c:v>1982.0</c:v>
                </c:pt>
                <c:pt idx="13">
                  <c:v>1983.0</c:v>
                </c:pt>
                <c:pt idx="14">
                  <c:v>1984.0</c:v>
                </c:pt>
                <c:pt idx="15">
                  <c:v>1985.0</c:v>
                </c:pt>
                <c:pt idx="16">
                  <c:v>1986.0</c:v>
                </c:pt>
                <c:pt idx="17">
                  <c:v>1987.0</c:v>
                </c:pt>
                <c:pt idx="18">
                  <c:v>1988.0</c:v>
                </c:pt>
                <c:pt idx="19">
                  <c:v>1989.0</c:v>
                </c:pt>
                <c:pt idx="20">
                  <c:v>1990.0</c:v>
                </c:pt>
                <c:pt idx="21">
                  <c:v>1991.0</c:v>
                </c:pt>
                <c:pt idx="22">
                  <c:v>1992.0</c:v>
                </c:pt>
                <c:pt idx="23">
                  <c:v>1993.0</c:v>
                </c:pt>
                <c:pt idx="24">
                  <c:v>1994.0</c:v>
                </c:pt>
                <c:pt idx="25">
                  <c:v>1995.0</c:v>
                </c:pt>
                <c:pt idx="26">
                  <c:v>1996.0</c:v>
                </c:pt>
                <c:pt idx="27">
                  <c:v>1997.0</c:v>
                </c:pt>
                <c:pt idx="28">
                  <c:v>1998.0</c:v>
                </c:pt>
                <c:pt idx="29">
                  <c:v>1999.0</c:v>
                </c:pt>
                <c:pt idx="30">
                  <c:v>2000.0</c:v>
                </c:pt>
                <c:pt idx="31">
                  <c:v>2001.0</c:v>
                </c:pt>
                <c:pt idx="32">
                  <c:v>2002.0</c:v>
                </c:pt>
                <c:pt idx="33">
                  <c:v>2003.0</c:v>
                </c:pt>
                <c:pt idx="34">
                  <c:v>2004.0</c:v>
                </c:pt>
                <c:pt idx="35">
                  <c:v>2005.0</c:v>
                </c:pt>
                <c:pt idx="36">
                  <c:v>2006.0</c:v>
                </c:pt>
                <c:pt idx="37">
                  <c:v>2007.0</c:v>
                </c:pt>
                <c:pt idx="38">
                  <c:v>2008.0</c:v>
                </c:pt>
                <c:pt idx="39">
                  <c:v>2009.0</c:v>
                </c:pt>
              </c:numCache>
            </c:numRef>
          </c:cat>
          <c:val>
            <c:numRef>
              <c:f>ProductivityEnergy!$DX$12:$DX$51</c:f>
              <c:numCache>
                <c:formatCode>#,##0.00</c:formatCode>
                <c:ptCount val="40"/>
                <c:pt idx="0">
                  <c:v>12.83666895138277</c:v>
                </c:pt>
                <c:pt idx="1">
                  <c:v>13.39874924902022</c:v>
                </c:pt>
                <c:pt idx="2">
                  <c:v>14.44615686211311</c:v>
                </c:pt>
                <c:pt idx="3">
                  <c:v>15.25747996685653</c:v>
                </c:pt>
                <c:pt idx="4">
                  <c:v>15.24779056387777</c:v>
                </c:pt>
                <c:pt idx="5">
                  <c:v>15.97710045639087</c:v>
                </c:pt>
                <c:pt idx="6">
                  <c:v>16.38730748904698</c:v>
                </c:pt>
                <c:pt idx="7">
                  <c:v>16.62759931300902</c:v>
                </c:pt>
                <c:pt idx="8">
                  <c:v>17.42791552587181</c:v>
                </c:pt>
                <c:pt idx="9">
                  <c:v>18.47586792073082</c:v>
                </c:pt>
                <c:pt idx="10">
                  <c:v>18.56151513857852</c:v>
                </c:pt>
                <c:pt idx="11">
                  <c:v>19.14064230803148</c:v>
                </c:pt>
                <c:pt idx="12">
                  <c:v>19.34642188788338</c:v>
                </c:pt>
                <c:pt idx="13">
                  <c:v>18.89726314070989</c:v>
                </c:pt>
                <c:pt idx="14">
                  <c:v>19.05973706092255</c:v>
                </c:pt>
                <c:pt idx="15">
                  <c:v>20.47331866608408</c:v>
                </c:pt>
                <c:pt idx="16">
                  <c:v>20.6910366720045</c:v>
                </c:pt>
                <c:pt idx="17">
                  <c:v>21.90388270469799</c:v>
                </c:pt>
                <c:pt idx="18">
                  <c:v>23.20452299436397</c:v>
                </c:pt>
                <c:pt idx="19">
                  <c:v>24.34153692450126</c:v>
                </c:pt>
                <c:pt idx="20">
                  <c:v>26.41503879553254</c:v>
                </c:pt>
                <c:pt idx="21">
                  <c:v>26.91714033979654</c:v>
                </c:pt>
                <c:pt idx="22">
                  <c:v>26.44682232907554</c:v>
                </c:pt>
                <c:pt idx="23">
                  <c:v>26.85306070339882</c:v>
                </c:pt>
                <c:pt idx="24">
                  <c:v>26.52023901247789</c:v>
                </c:pt>
                <c:pt idx="25">
                  <c:v>27.20112072965013</c:v>
                </c:pt>
                <c:pt idx="26">
                  <c:v>27.98128848131361</c:v>
                </c:pt>
                <c:pt idx="27">
                  <c:v>28.59337821766982</c:v>
                </c:pt>
                <c:pt idx="28">
                  <c:v>28.76163070067075</c:v>
                </c:pt>
                <c:pt idx="29">
                  <c:v>29.68303628520819</c:v>
                </c:pt>
                <c:pt idx="30">
                  <c:v>30.73944180300118</c:v>
                </c:pt>
                <c:pt idx="31">
                  <c:v>30.53166556640986</c:v>
                </c:pt>
                <c:pt idx="32">
                  <c:v>31.37098712224101</c:v>
                </c:pt>
                <c:pt idx="33">
                  <c:v>32.58793729318912</c:v>
                </c:pt>
                <c:pt idx="34">
                  <c:v>35.35188829950813</c:v>
                </c:pt>
                <c:pt idx="35">
                  <c:v>37.30740596708667</c:v>
                </c:pt>
                <c:pt idx="36">
                  <c:v>37.68767198387118</c:v>
                </c:pt>
                <c:pt idx="37">
                  <c:v>38.2849065001594</c:v>
                </c:pt>
                <c:pt idx="38">
                  <c:v>38.9980568710712</c:v>
                </c:pt>
                <c:pt idx="39">
                  <c:v>35.69184849913793</c:v>
                </c:pt>
              </c:numCache>
            </c:numRef>
          </c:val>
          <c:smooth val="0"/>
        </c:ser>
        <c:dLbls>
          <c:showLegendKey val="0"/>
          <c:showVal val="0"/>
          <c:showCatName val="0"/>
          <c:showSerName val="0"/>
          <c:showPercent val="0"/>
          <c:showBubbleSize val="0"/>
        </c:dLbls>
        <c:marker val="1"/>
        <c:smooth val="0"/>
        <c:axId val="669998104"/>
        <c:axId val="670001336"/>
      </c:lineChart>
      <c:catAx>
        <c:axId val="669987640"/>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a:pPr>
            <a:endParaRPr lang="de-DE"/>
          </a:p>
        </c:txPr>
        <c:crossAx val="669991256"/>
        <c:crosses val="autoZero"/>
        <c:auto val="1"/>
        <c:lblAlgn val="ctr"/>
        <c:lblOffset val="100"/>
        <c:noMultiLvlLbl val="0"/>
      </c:catAx>
      <c:valAx>
        <c:axId val="669991256"/>
        <c:scaling>
          <c:orientation val="minMax"/>
          <c:min val="100.0"/>
        </c:scaling>
        <c:delete val="0"/>
        <c:axPos val="l"/>
        <c:majorGridlines>
          <c:spPr>
            <a:ln w="3175">
              <a:solidFill>
                <a:srgbClr val="808080"/>
              </a:solidFill>
              <a:prstDash val="solid"/>
            </a:ln>
          </c:spPr>
        </c:majorGridlines>
        <c:title>
          <c:tx>
            <c:rich>
              <a:bodyPr rot="-5400000" vert="horz"/>
              <a:lstStyle/>
              <a:p>
                <a:pPr>
                  <a:defRPr/>
                </a:pPr>
                <a:r>
                  <a:rPr lang="es-ES"/>
                  <a:t>EMR MJ/h</a:t>
                </a:r>
              </a:p>
            </c:rich>
          </c:tx>
          <c:overlay val="0"/>
          <c:spPr>
            <a:noFill/>
            <a:ln w="25400">
              <a:noFill/>
            </a:ln>
          </c:spPr>
        </c:title>
        <c:numFmt formatCode="#,##0" sourceLinked="0"/>
        <c:majorTickMark val="out"/>
        <c:minorTickMark val="none"/>
        <c:tickLblPos val="nextTo"/>
        <c:spPr>
          <a:ln w="3175">
            <a:solidFill>
              <a:srgbClr val="808080"/>
            </a:solidFill>
            <a:prstDash val="solid"/>
          </a:ln>
        </c:spPr>
        <c:crossAx val="669987640"/>
        <c:crosses val="autoZero"/>
        <c:crossBetween val="between"/>
      </c:valAx>
      <c:catAx>
        <c:axId val="669998104"/>
        <c:scaling>
          <c:orientation val="minMax"/>
        </c:scaling>
        <c:delete val="1"/>
        <c:axPos val="b"/>
        <c:numFmt formatCode="General" sourceLinked="1"/>
        <c:majorTickMark val="out"/>
        <c:minorTickMark val="none"/>
        <c:tickLblPos val="nextTo"/>
        <c:crossAx val="670001336"/>
        <c:crosses val="autoZero"/>
        <c:auto val="1"/>
        <c:lblAlgn val="ctr"/>
        <c:lblOffset val="100"/>
        <c:noMultiLvlLbl val="0"/>
      </c:catAx>
      <c:valAx>
        <c:axId val="670001336"/>
        <c:scaling>
          <c:orientation val="minMax"/>
          <c:min val="10.0"/>
        </c:scaling>
        <c:delete val="0"/>
        <c:axPos val="r"/>
        <c:title>
          <c:tx>
            <c:rich>
              <a:bodyPr rot="-5400000" vert="horz"/>
              <a:lstStyle/>
              <a:p>
                <a:pPr>
                  <a:defRPr/>
                </a:pPr>
                <a:r>
                  <a:rPr lang="es-ES"/>
                  <a:t>ELP US$/h</a:t>
                </a:r>
              </a:p>
            </c:rich>
          </c:tx>
          <c:overlay val="0"/>
          <c:spPr>
            <a:noFill/>
            <a:ln w="25400">
              <a:noFill/>
            </a:ln>
          </c:spPr>
        </c:title>
        <c:numFmt formatCode="#,##0" sourceLinked="0"/>
        <c:majorTickMark val="out"/>
        <c:minorTickMark val="none"/>
        <c:tickLblPos val="nextTo"/>
        <c:spPr>
          <a:ln w="3175">
            <a:solidFill>
              <a:srgbClr val="808080"/>
            </a:solidFill>
            <a:prstDash val="solid"/>
          </a:ln>
        </c:spPr>
        <c:crossAx val="669998104"/>
        <c:crosses val="max"/>
        <c:crossBetween val="between"/>
      </c:valAx>
      <c:spPr>
        <a:solidFill>
          <a:srgbClr val="FFFFFF"/>
        </a:solidFill>
        <a:ln w="25400">
          <a:noFill/>
        </a:ln>
      </c:spPr>
    </c:plotArea>
    <c:legend>
      <c:legendPos val="r"/>
      <c:layout>
        <c:manualLayout>
          <c:xMode val="edge"/>
          <c:yMode val="edge"/>
          <c:x val="0.507281252796209"/>
          <c:y val="0.159203883412598"/>
          <c:w val="0.14320379863625"/>
          <c:h val="0.179104368839173"/>
        </c:manualLayout>
      </c:layout>
      <c:overlay val="0"/>
      <c:spPr>
        <a:noFill/>
        <a:ln w="25400">
          <a:noFill/>
        </a:ln>
      </c:spPr>
    </c:legend>
    <c:plotVisOnly val="1"/>
    <c:dispBlanksAs val="gap"/>
    <c:showDLblsOverMax val="0"/>
  </c:chart>
  <c:spPr>
    <a:solidFill>
      <a:srgbClr val="FFFFFF"/>
    </a:solidFill>
    <a:ln w="9525">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Japan</a:t>
            </a:r>
          </a:p>
        </c:rich>
      </c:tx>
      <c:overlay val="0"/>
      <c:spPr>
        <a:noFill/>
        <a:ln w="25400">
          <a:noFill/>
        </a:ln>
      </c:spPr>
    </c:title>
    <c:autoTitleDeleted val="0"/>
    <c:plotArea>
      <c:layout/>
      <c:scatterChart>
        <c:scatterStyle val="lineMarker"/>
        <c:varyColors val="0"/>
        <c:ser>
          <c:idx val="0"/>
          <c:order val="0"/>
          <c:spPr>
            <a:ln w="28575">
              <a:noFill/>
            </a:ln>
          </c:spPr>
          <c:marker>
            <c:spPr>
              <a:solidFill>
                <a:srgbClr val="4F81BD"/>
              </a:solidFill>
              <a:ln>
                <a:solidFill>
                  <a:srgbClr val="666699"/>
                </a:solidFill>
                <a:prstDash val="solid"/>
              </a:ln>
            </c:spPr>
          </c:marker>
          <c:trendline>
            <c:spPr>
              <a:ln w="3175">
                <a:solidFill>
                  <a:srgbClr val="000000"/>
                </a:solidFill>
                <a:prstDash val="solid"/>
              </a:ln>
            </c:spPr>
            <c:trendlineType val="linear"/>
            <c:dispRSqr val="1"/>
            <c:dispEq val="1"/>
            <c:trendlineLbl>
              <c:layout>
                <c:manualLayout>
                  <c:x val="-0.257314960629921"/>
                  <c:y val="-0.0337343248760572"/>
                </c:manualLayout>
              </c:layout>
              <c:numFmt formatCode="General" sourceLinked="0"/>
              <c:spPr>
                <a:noFill/>
                <a:ln w="25400">
                  <a:noFill/>
                </a:ln>
              </c:spPr>
            </c:trendlineLbl>
          </c:trendline>
          <c:xVal>
            <c:numRef>
              <c:f>ProductivityEnergy!$DT$12:$DT$51</c:f>
              <c:numCache>
                <c:formatCode>#,##0.00</c:formatCode>
                <c:ptCount val="40"/>
                <c:pt idx="0">
                  <c:v>134.3270657940886</c:v>
                </c:pt>
                <c:pt idx="1">
                  <c:v>130.2750603673969</c:v>
                </c:pt>
                <c:pt idx="2">
                  <c:v>136.8888406264078</c:v>
                </c:pt>
                <c:pt idx="3">
                  <c:v>150.0772722112423</c:v>
                </c:pt>
                <c:pt idx="4">
                  <c:v>162.1124772003228</c:v>
                </c:pt>
                <c:pt idx="5">
                  <c:v>162.2487759670922</c:v>
                </c:pt>
                <c:pt idx="6">
                  <c:v>167.3437166472856</c:v>
                </c:pt>
                <c:pt idx="7">
                  <c:v>166.8461663170202</c:v>
                </c:pt>
                <c:pt idx="8">
                  <c:v>159.0837201987937</c:v>
                </c:pt>
                <c:pt idx="9">
                  <c:v>171.1865223421813</c:v>
                </c:pt>
                <c:pt idx="10">
                  <c:v>177.053715691464</c:v>
                </c:pt>
                <c:pt idx="11">
                  <c:v>173.2934424727995</c:v>
                </c:pt>
                <c:pt idx="12">
                  <c:v>176.2137409417661</c:v>
                </c:pt>
                <c:pt idx="13">
                  <c:v>169.9061866892118</c:v>
                </c:pt>
                <c:pt idx="14">
                  <c:v>183.2002882681797</c:v>
                </c:pt>
                <c:pt idx="15">
                  <c:v>183.0716651035492</c:v>
                </c:pt>
                <c:pt idx="16">
                  <c:v>181.1793474844663</c:v>
                </c:pt>
                <c:pt idx="17">
                  <c:v>180.8015718711655</c:v>
                </c:pt>
                <c:pt idx="18">
                  <c:v>188.6394742898781</c:v>
                </c:pt>
                <c:pt idx="19">
                  <c:v>193.4392151311988</c:v>
                </c:pt>
                <c:pt idx="20">
                  <c:v>200.9481947151237</c:v>
                </c:pt>
                <c:pt idx="21">
                  <c:v>197.6671872510906</c:v>
                </c:pt>
                <c:pt idx="22">
                  <c:v>201.072976459391</c:v>
                </c:pt>
                <c:pt idx="23">
                  <c:v>207.7986139453056</c:v>
                </c:pt>
                <c:pt idx="24">
                  <c:v>225.2126005996149</c:v>
                </c:pt>
                <c:pt idx="25">
                  <c:v>230.9464489539581</c:v>
                </c:pt>
                <c:pt idx="26">
                  <c:v>237.1101322675644</c:v>
                </c:pt>
                <c:pt idx="27">
                  <c:v>241.3894051222495</c:v>
                </c:pt>
                <c:pt idx="28">
                  <c:v>244.123094363692</c:v>
                </c:pt>
                <c:pt idx="29">
                  <c:v>254.0271071974423</c:v>
                </c:pt>
                <c:pt idx="30">
                  <c:v>265.0560208180053</c:v>
                </c:pt>
                <c:pt idx="31">
                  <c:v>267.7366068209677</c:v>
                </c:pt>
                <c:pt idx="32">
                  <c:v>272.3292819589622</c:v>
                </c:pt>
                <c:pt idx="33">
                  <c:v>271.8420939122023</c:v>
                </c:pt>
                <c:pt idx="34">
                  <c:v>297.2300775958014</c:v>
                </c:pt>
                <c:pt idx="35">
                  <c:v>303.3626055147788</c:v>
                </c:pt>
                <c:pt idx="36">
                  <c:v>301.1808589236164</c:v>
                </c:pt>
                <c:pt idx="37">
                  <c:v>299.3609730405872</c:v>
                </c:pt>
                <c:pt idx="38">
                  <c:v>306.3362212766068</c:v>
                </c:pt>
                <c:pt idx="39">
                  <c:v>295.6273283527541</c:v>
                </c:pt>
              </c:numCache>
            </c:numRef>
          </c:xVal>
          <c:yVal>
            <c:numRef>
              <c:f>ProductivityEnergy!$DX$12:$DX$51</c:f>
              <c:numCache>
                <c:formatCode>#,##0.00</c:formatCode>
                <c:ptCount val="40"/>
                <c:pt idx="0">
                  <c:v>12.83666895138277</c:v>
                </c:pt>
                <c:pt idx="1">
                  <c:v>13.39874924902022</c:v>
                </c:pt>
                <c:pt idx="2">
                  <c:v>14.44615686211311</c:v>
                </c:pt>
                <c:pt idx="3">
                  <c:v>15.25747996685653</c:v>
                </c:pt>
                <c:pt idx="4">
                  <c:v>15.24779056387777</c:v>
                </c:pt>
                <c:pt idx="5">
                  <c:v>15.97710045639087</c:v>
                </c:pt>
                <c:pt idx="6">
                  <c:v>16.38730748904698</c:v>
                </c:pt>
                <c:pt idx="7">
                  <c:v>16.62759931300902</c:v>
                </c:pt>
                <c:pt idx="8">
                  <c:v>17.42791552587181</c:v>
                </c:pt>
                <c:pt idx="9">
                  <c:v>18.47586792073082</c:v>
                </c:pt>
                <c:pt idx="10">
                  <c:v>18.56151513857852</c:v>
                </c:pt>
                <c:pt idx="11">
                  <c:v>19.14064230803148</c:v>
                </c:pt>
                <c:pt idx="12">
                  <c:v>19.34642188788338</c:v>
                </c:pt>
                <c:pt idx="13">
                  <c:v>18.89726314070989</c:v>
                </c:pt>
                <c:pt idx="14">
                  <c:v>19.05973706092255</c:v>
                </c:pt>
                <c:pt idx="15">
                  <c:v>20.47331866608408</c:v>
                </c:pt>
                <c:pt idx="16">
                  <c:v>20.6910366720045</c:v>
                </c:pt>
                <c:pt idx="17">
                  <c:v>21.90388270469799</c:v>
                </c:pt>
                <c:pt idx="18">
                  <c:v>23.20452299436397</c:v>
                </c:pt>
                <c:pt idx="19">
                  <c:v>24.34153692450126</c:v>
                </c:pt>
                <c:pt idx="20">
                  <c:v>26.41503879553254</c:v>
                </c:pt>
                <c:pt idx="21">
                  <c:v>26.91714033979654</c:v>
                </c:pt>
                <c:pt idx="22">
                  <c:v>26.44682232907554</c:v>
                </c:pt>
                <c:pt idx="23">
                  <c:v>26.85306070339882</c:v>
                </c:pt>
                <c:pt idx="24">
                  <c:v>26.52023901247789</c:v>
                </c:pt>
                <c:pt idx="25">
                  <c:v>27.20112072965013</c:v>
                </c:pt>
                <c:pt idx="26">
                  <c:v>27.98128848131361</c:v>
                </c:pt>
                <c:pt idx="27">
                  <c:v>28.59337821766982</c:v>
                </c:pt>
                <c:pt idx="28">
                  <c:v>28.76163070067075</c:v>
                </c:pt>
                <c:pt idx="29">
                  <c:v>29.68303628520819</c:v>
                </c:pt>
                <c:pt idx="30">
                  <c:v>30.73944180300118</c:v>
                </c:pt>
                <c:pt idx="31">
                  <c:v>30.53166556640986</c:v>
                </c:pt>
                <c:pt idx="32">
                  <c:v>31.37098712224101</c:v>
                </c:pt>
                <c:pt idx="33">
                  <c:v>32.58793729318912</c:v>
                </c:pt>
                <c:pt idx="34">
                  <c:v>35.35188829950813</c:v>
                </c:pt>
                <c:pt idx="35">
                  <c:v>37.30740596708667</c:v>
                </c:pt>
                <c:pt idx="36">
                  <c:v>37.68767198387118</c:v>
                </c:pt>
                <c:pt idx="37">
                  <c:v>38.2849065001594</c:v>
                </c:pt>
                <c:pt idx="38">
                  <c:v>38.9980568710712</c:v>
                </c:pt>
                <c:pt idx="39">
                  <c:v>35.69184849913793</c:v>
                </c:pt>
              </c:numCache>
            </c:numRef>
          </c:yVal>
          <c:smooth val="0"/>
        </c:ser>
        <c:dLbls>
          <c:showLegendKey val="0"/>
          <c:showVal val="0"/>
          <c:showCatName val="0"/>
          <c:showSerName val="0"/>
          <c:showPercent val="0"/>
          <c:showBubbleSize val="0"/>
        </c:dLbls>
        <c:axId val="669425512"/>
        <c:axId val="669418616"/>
      </c:scatterChart>
      <c:valAx>
        <c:axId val="669425512"/>
        <c:scaling>
          <c:orientation val="minMax"/>
          <c:min val="100.0"/>
        </c:scaling>
        <c:delete val="0"/>
        <c:axPos val="b"/>
        <c:title>
          <c:tx>
            <c:rich>
              <a:bodyPr/>
              <a:lstStyle/>
              <a:p>
                <a:pPr>
                  <a:defRPr/>
                </a:pPr>
                <a:r>
                  <a:rPr lang="es-ES"/>
                  <a:t>EMR MJ/h</a:t>
                </a:r>
              </a:p>
            </c:rich>
          </c:tx>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de-DE"/>
          </a:p>
        </c:txPr>
        <c:crossAx val="669418616"/>
        <c:crosses val="autoZero"/>
        <c:crossBetween val="midCat"/>
        <c:majorUnit val="40.0"/>
      </c:valAx>
      <c:valAx>
        <c:axId val="669418616"/>
        <c:scaling>
          <c:orientation val="minMax"/>
          <c:min val="10.0"/>
        </c:scaling>
        <c:delete val="0"/>
        <c:axPos val="l"/>
        <c:majorGridlines>
          <c:spPr>
            <a:ln w="3175">
              <a:solidFill>
                <a:srgbClr val="808080"/>
              </a:solidFill>
              <a:prstDash val="solid"/>
            </a:ln>
          </c:spPr>
        </c:majorGridlines>
        <c:title>
          <c:tx>
            <c:rich>
              <a:bodyPr rot="-5400000" vert="horz"/>
              <a:lstStyle/>
              <a:p>
                <a:pPr>
                  <a:defRPr/>
                </a:pPr>
                <a:r>
                  <a:rPr lang="es-ES"/>
                  <a:t>ELP US$/h</a:t>
                </a:r>
              </a:p>
            </c:rich>
          </c:tx>
          <c:overlay val="0"/>
          <c:spPr>
            <a:noFill/>
            <a:ln w="25400">
              <a:noFill/>
            </a:ln>
          </c:spPr>
        </c:title>
        <c:numFmt formatCode="#,##0" sourceLinked="0"/>
        <c:majorTickMark val="out"/>
        <c:minorTickMark val="none"/>
        <c:tickLblPos val="nextTo"/>
        <c:spPr>
          <a:ln w="3175">
            <a:solidFill>
              <a:srgbClr val="808080"/>
            </a:solidFill>
            <a:prstDash val="solid"/>
          </a:ln>
        </c:spPr>
        <c:crossAx val="669425512"/>
        <c:crosses val="autoZero"/>
        <c:crossBetween val="midCat"/>
      </c:valAx>
      <c:spPr>
        <a:solidFill>
          <a:srgbClr val="FFFFFF"/>
        </a:solidFill>
        <a:ln w="25400">
          <a:noFill/>
        </a:ln>
      </c:spPr>
    </c:plotArea>
    <c:plotVisOnly val="1"/>
    <c:dispBlanksAs val="gap"/>
    <c:showDLblsOverMax val="0"/>
  </c:chart>
  <c:spPr>
    <a:solidFill>
      <a:srgbClr val="FFFFFF"/>
    </a:solidFill>
    <a:ln w="9525">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1" Type="http://schemas.openxmlformats.org/officeDocument/2006/relationships/chart" Target="../charts/chart11.xml"/><Relationship Id="rId12" Type="http://schemas.openxmlformats.org/officeDocument/2006/relationships/chart" Target="../charts/chart12.xml"/><Relationship Id="rId13" Type="http://schemas.openxmlformats.org/officeDocument/2006/relationships/chart" Target="../charts/chart13.xml"/><Relationship Id="rId14" Type="http://schemas.openxmlformats.org/officeDocument/2006/relationships/chart" Target="../charts/chart14.xml"/><Relationship Id="rId15" Type="http://schemas.openxmlformats.org/officeDocument/2006/relationships/chart" Target="../charts/chart15.xml"/><Relationship Id="rId16" Type="http://schemas.openxmlformats.org/officeDocument/2006/relationships/chart" Target="../charts/chart16.xml"/><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9" Type="http://schemas.openxmlformats.org/officeDocument/2006/relationships/chart" Target="../charts/chart9.xml"/><Relationship Id="rId10"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xdr:col>
      <xdr:colOff>317500</xdr:colOff>
      <xdr:row>69</xdr:row>
      <xdr:rowOff>165100</xdr:rowOff>
    </xdr:from>
    <xdr:to>
      <xdr:col>6</xdr:col>
      <xdr:colOff>304800</xdr:colOff>
      <xdr:row>84</xdr:row>
      <xdr:rowOff>50800</xdr:rowOff>
    </xdr:to>
    <xdr:graphicFrame macro="">
      <xdr:nvGraphicFramePr>
        <xdr:cNvPr id="2654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1079500</xdr:colOff>
      <xdr:row>69</xdr:row>
      <xdr:rowOff>165100</xdr:rowOff>
    </xdr:from>
    <xdr:to>
      <xdr:col>11</xdr:col>
      <xdr:colOff>533400</xdr:colOff>
      <xdr:row>84</xdr:row>
      <xdr:rowOff>50800</xdr:rowOff>
    </xdr:to>
    <xdr:graphicFrame macro="">
      <xdr:nvGraphicFramePr>
        <xdr:cNvPr id="2654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87</xdr:row>
      <xdr:rowOff>0</xdr:rowOff>
    </xdr:from>
    <xdr:to>
      <xdr:col>11</xdr:col>
      <xdr:colOff>609600</xdr:colOff>
      <xdr:row>101</xdr:row>
      <xdr:rowOff>76200</xdr:rowOff>
    </xdr:to>
    <xdr:graphicFrame macro="">
      <xdr:nvGraphicFramePr>
        <xdr:cNvPr id="2654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104</xdr:row>
      <xdr:rowOff>0</xdr:rowOff>
    </xdr:from>
    <xdr:to>
      <xdr:col>11</xdr:col>
      <xdr:colOff>609600</xdr:colOff>
      <xdr:row>118</xdr:row>
      <xdr:rowOff>76200</xdr:rowOff>
    </xdr:to>
    <xdr:graphicFrame macro="">
      <xdr:nvGraphicFramePr>
        <xdr:cNvPr id="2654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254000</xdr:colOff>
      <xdr:row>86</xdr:row>
      <xdr:rowOff>165100</xdr:rowOff>
    </xdr:from>
    <xdr:to>
      <xdr:col>6</xdr:col>
      <xdr:colOff>241300</xdr:colOff>
      <xdr:row>101</xdr:row>
      <xdr:rowOff>50800</xdr:rowOff>
    </xdr:to>
    <xdr:graphicFrame macro="">
      <xdr:nvGraphicFramePr>
        <xdr:cNvPr id="2654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355600</xdr:colOff>
      <xdr:row>103</xdr:row>
      <xdr:rowOff>165100</xdr:rowOff>
    </xdr:from>
    <xdr:to>
      <xdr:col>6</xdr:col>
      <xdr:colOff>342900</xdr:colOff>
      <xdr:row>118</xdr:row>
      <xdr:rowOff>50800</xdr:rowOff>
    </xdr:to>
    <xdr:graphicFrame macro="">
      <xdr:nvGraphicFramePr>
        <xdr:cNvPr id="2654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368300</xdr:colOff>
      <xdr:row>120</xdr:row>
      <xdr:rowOff>12700</xdr:rowOff>
    </xdr:from>
    <xdr:to>
      <xdr:col>6</xdr:col>
      <xdr:colOff>355600</xdr:colOff>
      <xdr:row>134</xdr:row>
      <xdr:rowOff>88900</xdr:rowOff>
    </xdr:to>
    <xdr:graphicFrame macro="">
      <xdr:nvGraphicFramePr>
        <xdr:cNvPr id="265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1130300</xdr:colOff>
      <xdr:row>120</xdr:row>
      <xdr:rowOff>12700</xdr:rowOff>
    </xdr:from>
    <xdr:to>
      <xdr:col>11</xdr:col>
      <xdr:colOff>584200</xdr:colOff>
      <xdr:row>134</xdr:row>
      <xdr:rowOff>88900</xdr:rowOff>
    </xdr:to>
    <xdr:graphicFrame macro="">
      <xdr:nvGraphicFramePr>
        <xdr:cNvPr id="2655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457200</xdr:colOff>
      <xdr:row>137</xdr:row>
      <xdr:rowOff>50800</xdr:rowOff>
    </xdr:from>
    <xdr:to>
      <xdr:col>6</xdr:col>
      <xdr:colOff>444500</xdr:colOff>
      <xdr:row>151</xdr:row>
      <xdr:rowOff>127000</xdr:rowOff>
    </xdr:to>
    <xdr:graphicFrame macro="">
      <xdr:nvGraphicFramePr>
        <xdr:cNvPr id="2655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63500</xdr:colOff>
      <xdr:row>137</xdr:row>
      <xdr:rowOff>50800</xdr:rowOff>
    </xdr:from>
    <xdr:to>
      <xdr:col>11</xdr:col>
      <xdr:colOff>673100</xdr:colOff>
      <xdr:row>151</xdr:row>
      <xdr:rowOff>127000</xdr:rowOff>
    </xdr:to>
    <xdr:graphicFrame macro="">
      <xdr:nvGraphicFramePr>
        <xdr:cNvPr id="2655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101600</xdr:colOff>
      <xdr:row>153</xdr:row>
      <xdr:rowOff>165100</xdr:rowOff>
    </xdr:from>
    <xdr:to>
      <xdr:col>11</xdr:col>
      <xdr:colOff>711200</xdr:colOff>
      <xdr:row>168</xdr:row>
      <xdr:rowOff>63500</xdr:rowOff>
    </xdr:to>
    <xdr:graphicFrame macro="">
      <xdr:nvGraphicFramePr>
        <xdr:cNvPr id="2655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457200</xdr:colOff>
      <xdr:row>153</xdr:row>
      <xdr:rowOff>152400</xdr:rowOff>
    </xdr:from>
    <xdr:to>
      <xdr:col>6</xdr:col>
      <xdr:colOff>444500</xdr:colOff>
      <xdr:row>168</xdr:row>
      <xdr:rowOff>50800</xdr:rowOff>
    </xdr:to>
    <xdr:graphicFrame macro="">
      <xdr:nvGraphicFramePr>
        <xdr:cNvPr id="2655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38100</xdr:colOff>
      <xdr:row>170</xdr:row>
      <xdr:rowOff>76200</xdr:rowOff>
    </xdr:from>
    <xdr:to>
      <xdr:col>11</xdr:col>
      <xdr:colOff>647700</xdr:colOff>
      <xdr:row>184</xdr:row>
      <xdr:rowOff>152400</xdr:rowOff>
    </xdr:to>
    <xdr:graphicFrame macro="">
      <xdr:nvGraphicFramePr>
        <xdr:cNvPr id="2655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393700</xdr:colOff>
      <xdr:row>170</xdr:row>
      <xdr:rowOff>63500</xdr:rowOff>
    </xdr:from>
    <xdr:to>
      <xdr:col>6</xdr:col>
      <xdr:colOff>381000</xdr:colOff>
      <xdr:row>184</xdr:row>
      <xdr:rowOff>139700</xdr:rowOff>
    </xdr:to>
    <xdr:graphicFrame macro="">
      <xdr:nvGraphicFramePr>
        <xdr:cNvPr id="2655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38100</xdr:colOff>
      <xdr:row>188</xdr:row>
      <xdr:rowOff>76200</xdr:rowOff>
    </xdr:from>
    <xdr:to>
      <xdr:col>11</xdr:col>
      <xdr:colOff>647700</xdr:colOff>
      <xdr:row>202</xdr:row>
      <xdr:rowOff>139700</xdr:rowOff>
    </xdr:to>
    <xdr:graphicFrame macro="">
      <xdr:nvGraphicFramePr>
        <xdr:cNvPr id="2655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393700</xdr:colOff>
      <xdr:row>188</xdr:row>
      <xdr:rowOff>50800</xdr:rowOff>
    </xdr:from>
    <xdr:to>
      <xdr:col>6</xdr:col>
      <xdr:colOff>381000</xdr:colOff>
      <xdr:row>202</xdr:row>
      <xdr:rowOff>127000</xdr:rowOff>
    </xdr:to>
    <xdr:graphicFrame macro="">
      <xdr:nvGraphicFramePr>
        <xdr:cNvPr id="2655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 Type="http://schemas.openxmlformats.org/officeDocument/2006/relationships/drawing" Target="../drawings/drawing1.xml"/><Relationship Id="rId12" Type="http://schemas.openxmlformats.org/officeDocument/2006/relationships/vmlDrawing" Target="../drawings/vmlDrawing1.vml"/><Relationship Id="rId13" Type="http://schemas.openxmlformats.org/officeDocument/2006/relationships/comments" Target="../comments1.xml"/><Relationship Id="rId1" Type="http://schemas.openxmlformats.org/officeDocument/2006/relationships/hyperlink" Target="http://stats.oecd.org/OECDStat_Metadata/ShowMetadata.ashx?Dataset=ANHRS&amp;Coords=%5bEMPSTAT%5d.%5bTE%5d,%5bFREQUENCY%5d.%5bA%5d,%5bTIME%5d.%5b1991%5d,%5bCOUNTRY%5d.%5bDEU%5d&amp;ShowOnWeb=true" TargetMode="External"/><Relationship Id="rId2" Type="http://schemas.openxmlformats.org/officeDocument/2006/relationships/hyperlink" Target="http://stats.oecd.org/OECDStat_Metadata/ShowMetadata.ashx?Dataset=ANHRS&amp;Coords=%5bEMPSTAT%5d.%5bTE%5d,%5bFREQUENCY%5d.%5bA%5d,%5bTIME%5d.%5b1987%5d,%5bCOUNTRY%5d.%5bESP%5d&amp;ShowOnWeb=true" TargetMode="External"/><Relationship Id="rId3" Type="http://schemas.openxmlformats.org/officeDocument/2006/relationships/hyperlink" Target="http://stats.oecd.org/OECDStat_Metadata/ShowMetadata.ashx?Dataset=ANHRS&amp;Coords=%5bEMPSTAT%5d.%5bTE%5d,%5bFREQUENCY%5d.%5bA%5d,%5bTIME%5d.%5b1970%5d,%5bCOUNTRY%5d.%5bFRA%5d&amp;ShowOnWeb=true" TargetMode="External"/><Relationship Id="rId4" Type="http://schemas.openxmlformats.org/officeDocument/2006/relationships/hyperlink" Target="http://stats.oecd.org/OECDStat_Metadata/ShowMetadata.ashx?Dataset=ANHRS&amp;Coords=%5bEMPSTAT%5d.%5bTE%5d,%5bFREQUENCY%5d.%5bA%5d,%5bTIME%5d.%5b1970%5d,%5bCOUNTRY%5d.%5bGBR%5d&amp;ShowOnWeb=true" TargetMode="External"/><Relationship Id="rId5" Type="http://schemas.openxmlformats.org/officeDocument/2006/relationships/hyperlink" Target="http://stats.oecd.org/OECDStat_Metadata/ShowMetadata.ashx?Dataset=ANHRS&amp;Coords=%5bEMPSTAT%5d.%5bTE%5d,%5bFREQUENCY%5d.%5bA%5d,%5bTIME%5d.%5b1984%5d,%5bCOUNTRY%5d.%5bGBR%5d&amp;ShowOnWeb=true" TargetMode="External"/><Relationship Id="rId6" Type="http://schemas.openxmlformats.org/officeDocument/2006/relationships/hyperlink" Target="http://stats.oecd.org/OECDStat_Metadata/ShowMetadata.ashx?Dataset=ANHRS&amp;Coords=%5bEMPSTAT%5d.%5bTE%5d,%5bFREQUENCY%5d.%5bA%5d,%5bTIME%5d.%5b1995%5d,%5bCOUNTRY%5d.%5bGBR%5d&amp;ShowOnWeb=true" TargetMode="External"/><Relationship Id="rId7" Type="http://schemas.openxmlformats.org/officeDocument/2006/relationships/hyperlink" Target="http://stats.oecd.org/OECDStat_Metadata/ShowMetadata.ashx?Dataset=ANHRS&amp;Coords=%5bEMPSTAT%5d.%5bTE%5d,%5bFREQUENCY%5d.%5bA%5d,%5bTIME%5d.%5b2005%5d,%5bCOUNTRY%5d.%5bGBR%5d&amp;ShowOnWeb=true" TargetMode="External"/><Relationship Id="rId8" Type="http://schemas.openxmlformats.org/officeDocument/2006/relationships/hyperlink" Target="http://stats.oecd.org/OECDStat_Metadata/ShowMetadata.ashx?Dataset=ANHRS&amp;Coords=%5bEMPSTAT%5d.%5bTE%5d,%5bFREQUENCY%5d.%5bA%5d,%5bTIME%5d.%5b1996%5d,%5bCOUNTRY%5d.%5bCAN%5d&amp;ShowOnWeb=true" TargetMode="External"/><Relationship Id="rId9" Type="http://schemas.openxmlformats.org/officeDocument/2006/relationships/hyperlink" Target="http://stats.oecd.org/OECDStat_Metadata/ShowMetadata.ashx?Dataset=ANHRS&amp;Coords=%5bEMPSTAT%5d.%5bTE%5d,%5bFREQUENCY%5d.%5bA%5d,%5bTIME%5d.%5b1997%5d,%5bCOUNTRY%5d.%5bCAN%5d&amp;ShowOnWeb=true" TargetMode="External"/><Relationship Id="rId10" Type="http://schemas.openxmlformats.org/officeDocument/2006/relationships/hyperlink" Target="http://doi.pangaea.de/10.1594/PANGAEA.77739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X69"/>
  <sheetViews>
    <sheetView tabSelected="1" workbookViewId="0">
      <selection activeCell="G3" sqref="G3"/>
    </sheetView>
  </sheetViews>
  <sheetFormatPr baseColWidth="10" defaultColWidth="8.83203125" defaultRowHeight="14" x14ac:dyDescent="0"/>
  <cols>
    <col min="1" max="1" width="10.83203125" customWidth="1"/>
    <col min="2" max="2" width="15.5" customWidth="1"/>
    <col min="3" max="3" width="12.5" customWidth="1"/>
    <col min="4" max="4" width="12.83203125" customWidth="1"/>
    <col min="5" max="5" width="12.5" customWidth="1"/>
    <col min="6" max="15" width="15.1640625" customWidth="1"/>
    <col min="16" max="16" width="16.83203125" customWidth="1"/>
    <col min="17" max="19" width="15.1640625" customWidth="1"/>
    <col min="20" max="20" width="11.33203125" customWidth="1"/>
    <col min="21" max="21" width="12.5" customWidth="1"/>
    <col min="22" max="22" width="14.5" customWidth="1"/>
    <col min="23" max="23" width="12.33203125" customWidth="1"/>
    <col min="24" max="35" width="15.1640625" customWidth="1"/>
    <col min="36" max="37" width="17.6640625" customWidth="1"/>
    <col min="38" max="40" width="15.1640625" customWidth="1"/>
    <col min="41" max="41" width="11.6640625" customWidth="1"/>
    <col min="42" max="42" width="13.83203125" customWidth="1"/>
    <col min="43" max="43" width="13.33203125" customWidth="1"/>
    <col min="44" max="44" width="13" customWidth="1"/>
    <col min="45" max="45" width="16" customWidth="1"/>
    <col min="48" max="48" width="13.1640625" customWidth="1"/>
    <col min="49" max="49" width="14.5" customWidth="1"/>
    <col min="50" max="50" width="15.6640625" customWidth="1"/>
    <col min="51" max="51" width="12.33203125" customWidth="1"/>
    <col min="52" max="52" width="12" customWidth="1"/>
    <col min="53" max="54" width="12.5" customWidth="1"/>
    <col min="55" max="55" width="16.6640625" customWidth="1"/>
    <col min="56" max="56" width="15.6640625" customWidth="1"/>
    <col min="57" max="58" width="13" customWidth="1"/>
    <col min="59" max="59" width="14" customWidth="1"/>
    <col min="60" max="60" width="16.5" customWidth="1"/>
    <col min="61" max="61" width="9.33203125" bestFit="1" customWidth="1"/>
    <col min="62" max="62" width="14.1640625" customWidth="1"/>
    <col min="63" max="63" width="12.5" customWidth="1"/>
    <col min="64" max="64" width="12.33203125" customWidth="1"/>
    <col min="65" max="67" width="11.33203125" bestFit="1" customWidth="1"/>
    <col min="68" max="68" width="9.33203125" bestFit="1" customWidth="1"/>
    <col min="69" max="69" width="15.5" customWidth="1"/>
    <col min="70" max="70" width="14.5" customWidth="1"/>
    <col min="71" max="71" width="15" customWidth="1"/>
    <col min="72" max="72" width="9.33203125" bestFit="1" customWidth="1"/>
    <col min="73" max="73" width="12.1640625" customWidth="1"/>
    <col min="74" max="74" width="15.83203125" customWidth="1"/>
    <col min="75" max="75" width="9.33203125" bestFit="1" customWidth="1"/>
    <col min="76" max="76" width="13.5" customWidth="1"/>
    <col min="77" max="77" width="12.5" customWidth="1"/>
    <col min="78" max="78" width="12.83203125" customWidth="1"/>
    <col min="79" max="81" width="11.33203125" bestFit="1" customWidth="1"/>
    <col min="82" max="82" width="9.33203125" bestFit="1" customWidth="1"/>
    <col min="83" max="84" width="15.5" customWidth="1"/>
    <col min="85" max="85" width="13" customWidth="1"/>
    <col min="86" max="86" width="9.33203125" bestFit="1" customWidth="1"/>
    <col min="87" max="87" width="13.5" customWidth="1"/>
    <col min="88" max="88" width="15.5" customWidth="1"/>
    <col min="89" max="89" width="9.33203125" bestFit="1" customWidth="1"/>
    <col min="90" max="90" width="14.5" customWidth="1"/>
    <col min="91" max="91" width="9.83203125" bestFit="1" customWidth="1"/>
    <col min="92" max="92" width="12.83203125" customWidth="1"/>
    <col min="93" max="95" width="11.33203125" bestFit="1" customWidth="1"/>
    <col min="96" max="96" width="9.33203125" bestFit="1" customWidth="1"/>
    <col min="97" max="97" width="15.5" customWidth="1"/>
    <col min="98" max="98" width="16.33203125" customWidth="1"/>
    <col min="99" max="99" width="13.1640625" customWidth="1"/>
    <col min="100" max="100" width="9.33203125" bestFit="1" customWidth="1"/>
    <col min="101" max="101" width="13.5" customWidth="1"/>
    <col min="102" max="102" width="16" customWidth="1"/>
    <col min="104" max="104" width="12.5" customWidth="1"/>
    <col min="105" max="105" width="11.5" customWidth="1"/>
    <col min="106" max="106" width="12.6640625" customWidth="1"/>
    <col min="107" max="107" width="11.6640625" customWidth="1"/>
    <col min="108" max="108" width="13.1640625" customWidth="1"/>
    <col min="109" max="109" width="12.6640625" customWidth="1"/>
    <col min="111" max="111" width="17.6640625" customWidth="1"/>
    <col min="112" max="112" width="16.5" customWidth="1"/>
    <col min="113" max="113" width="13.5" customWidth="1"/>
    <col min="115" max="115" width="14.1640625" customWidth="1"/>
    <col min="116" max="116" width="17" customWidth="1"/>
    <col min="118" max="118" width="13.6640625" customWidth="1"/>
    <col min="119" max="119" width="11.1640625" customWidth="1"/>
    <col min="120" max="120" width="13" customWidth="1"/>
    <col min="121" max="121" width="13.33203125" customWidth="1"/>
    <col min="122" max="122" width="14.5" customWidth="1"/>
    <col min="123" max="123" width="12.5" customWidth="1"/>
    <col min="125" max="125" width="15.83203125" customWidth="1"/>
    <col min="126" max="126" width="14.5" customWidth="1"/>
    <col min="127" max="127" width="12.5" customWidth="1"/>
  </cols>
  <sheetData>
    <row r="1" spans="1:128">
      <c r="A1" t="s">
        <v>69</v>
      </c>
    </row>
    <row r="2" spans="1:128">
      <c r="A2" t="s">
        <v>45</v>
      </c>
      <c r="B2" t="s">
        <v>49</v>
      </c>
    </row>
    <row r="3" spans="1:128">
      <c r="A3" t="s">
        <v>46</v>
      </c>
      <c r="B3" t="s">
        <v>48</v>
      </c>
    </row>
    <row r="4" spans="1:128">
      <c r="A4" t="s">
        <v>47</v>
      </c>
      <c r="B4" s="56" t="s">
        <v>68</v>
      </c>
    </row>
    <row r="5" spans="1:128">
      <c r="A5" t="s">
        <v>50</v>
      </c>
    </row>
    <row r="6" spans="1:128">
      <c r="A6" t="s">
        <v>51</v>
      </c>
    </row>
    <row r="8" spans="1:128" ht="15" thickBot="1"/>
    <row r="9" spans="1:128">
      <c r="A9" s="21"/>
      <c r="B9" s="38" t="s">
        <v>4</v>
      </c>
      <c r="C9" s="39"/>
      <c r="D9" s="40"/>
      <c r="E9" s="39"/>
      <c r="F9" s="40"/>
      <c r="G9" s="39"/>
      <c r="H9" s="40"/>
      <c r="I9" s="39"/>
      <c r="J9" s="40"/>
      <c r="K9" s="39"/>
      <c r="L9" s="40"/>
      <c r="M9" s="39"/>
      <c r="N9" s="40"/>
      <c r="O9" s="39"/>
      <c r="P9" s="40"/>
      <c r="Q9" s="39"/>
      <c r="R9" s="40"/>
      <c r="S9" s="41"/>
      <c r="T9" s="42" t="s">
        <v>5</v>
      </c>
      <c r="U9" s="39"/>
      <c r="V9" s="40"/>
      <c r="W9" s="39"/>
      <c r="X9" s="40"/>
      <c r="Y9" s="39"/>
      <c r="Z9" s="40"/>
      <c r="AA9" s="39"/>
      <c r="AB9" s="40"/>
      <c r="AC9" s="39"/>
      <c r="AD9" s="40"/>
      <c r="AE9" s="39"/>
      <c r="AF9" s="40"/>
      <c r="AG9" s="39"/>
      <c r="AH9" s="40"/>
      <c r="AI9" s="39"/>
      <c r="AJ9" s="40"/>
      <c r="AK9" s="39"/>
      <c r="AL9" s="40"/>
      <c r="AM9" s="39"/>
      <c r="AN9" s="43"/>
      <c r="AO9" s="44" t="s">
        <v>6</v>
      </c>
      <c r="AP9" s="40"/>
      <c r="AQ9" s="39"/>
      <c r="AR9" s="40"/>
      <c r="AS9" s="39"/>
      <c r="AT9" s="40"/>
      <c r="AU9" s="39"/>
      <c r="AV9" s="40"/>
      <c r="AW9" s="39"/>
      <c r="AX9" s="40"/>
      <c r="AY9" s="39"/>
      <c r="AZ9" s="40"/>
      <c r="BA9" s="39"/>
      <c r="BB9" s="40"/>
      <c r="BC9" s="39"/>
      <c r="BD9" s="40"/>
      <c r="BE9" s="39"/>
      <c r="BF9" s="43"/>
      <c r="BG9" s="44" t="s">
        <v>33</v>
      </c>
      <c r="BH9" s="40"/>
      <c r="BI9" s="39"/>
      <c r="BJ9" s="40"/>
      <c r="BK9" s="39"/>
      <c r="BL9" s="40"/>
      <c r="BM9" s="39"/>
      <c r="BN9" s="40"/>
      <c r="BO9" s="39"/>
      <c r="BP9" s="40"/>
      <c r="BQ9" s="39"/>
      <c r="BR9" s="40"/>
      <c r="BS9" s="39"/>
      <c r="BT9" s="43"/>
      <c r="BU9" s="44" t="s">
        <v>34</v>
      </c>
      <c r="BV9" s="40"/>
      <c r="BW9" s="39"/>
      <c r="BX9" s="40"/>
      <c r="BY9" s="39"/>
      <c r="BZ9" s="40"/>
      <c r="CA9" s="39"/>
      <c r="CB9" s="40"/>
      <c r="CC9" s="39"/>
      <c r="CD9" s="40"/>
      <c r="CE9" s="39"/>
      <c r="CF9" s="40"/>
      <c r="CG9" s="39"/>
      <c r="CH9" s="43"/>
      <c r="CI9" s="44" t="s">
        <v>35</v>
      </c>
      <c r="CJ9" s="40"/>
      <c r="CK9" s="39"/>
      <c r="CL9" s="40"/>
      <c r="CM9" s="39"/>
      <c r="CN9" s="40"/>
      <c r="CO9" s="39"/>
      <c r="CP9" s="40"/>
      <c r="CQ9" s="39"/>
      <c r="CR9" s="40"/>
      <c r="CS9" s="39"/>
      <c r="CT9" s="40"/>
      <c r="CU9" s="39"/>
      <c r="CV9" s="43"/>
      <c r="CW9" s="44" t="s">
        <v>38</v>
      </c>
      <c r="CX9" s="40"/>
      <c r="CY9" s="39"/>
      <c r="CZ9" s="40"/>
      <c r="DA9" s="39"/>
      <c r="DB9" s="40"/>
      <c r="DC9" s="39"/>
      <c r="DD9" s="40"/>
      <c r="DE9" s="39"/>
      <c r="DF9" s="40"/>
      <c r="DG9" s="39"/>
      <c r="DH9" s="40"/>
      <c r="DI9" s="39"/>
      <c r="DJ9" s="43"/>
      <c r="DK9" s="44" t="s">
        <v>39</v>
      </c>
      <c r="DL9" s="40"/>
      <c r="DM9" s="39"/>
      <c r="DN9" s="40"/>
      <c r="DO9" s="39"/>
      <c r="DP9" s="40"/>
      <c r="DQ9" s="39"/>
      <c r="DR9" s="40"/>
      <c r="DS9" s="39"/>
      <c r="DT9" s="40"/>
      <c r="DU9" s="39"/>
      <c r="DV9" s="40"/>
      <c r="DW9" s="39"/>
      <c r="DX9" s="43"/>
    </row>
    <row r="10" spans="1:128" s="1" customFormat="1" ht="54" customHeight="1" thickBot="1">
      <c r="A10" s="45"/>
      <c r="B10" s="46" t="s">
        <v>0</v>
      </c>
      <c r="C10" s="47" t="s">
        <v>1</v>
      </c>
      <c r="D10" s="48" t="s">
        <v>2</v>
      </c>
      <c r="E10" s="47" t="s">
        <v>3</v>
      </c>
      <c r="F10" s="48" t="s">
        <v>10</v>
      </c>
      <c r="G10" s="47" t="s">
        <v>12</v>
      </c>
      <c r="H10" s="48" t="s">
        <v>14</v>
      </c>
      <c r="I10" s="47" t="s">
        <v>17</v>
      </c>
      <c r="J10" s="48" t="s">
        <v>18</v>
      </c>
      <c r="K10" s="47" t="s">
        <v>19</v>
      </c>
      <c r="L10" s="48" t="s">
        <v>21</v>
      </c>
      <c r="M10" s="47" t="s">
        <v>20</v>
      </c>
      <c r="N10" s="48" t="s">
        <v>22</v>
      </c>
      <c r="O10" s="47" t="s">
        <v>24</v>
      </c>
      <c r="P10" s="48" t="s">
        <v>27</v>
      </c>
      <c r="Q10" s="47" t="s">
        <v>28</v>
      </c>
      <c r="R10" s="48" t="s">
        <v>29</v>
      </c>
      <c r="S10" s="49" t="s">
        <v>30</v>
      </c>
      <c r="T10" s="50" t="s">
        <v>0</v>
      </c>
      <c r="U10" s="47" t="s">
        <v>1</v>
      </c>
      <c r="V10" s="48" t="s">
        <v>2</v>
      </c>
      <c r="W10" s="47" t="s">
        <v>3</v>
      </c>
      <c r="X10" s="48" t="s">
        <v>10</v>
      </c>
      <c r="Y10" s="47" t="s">
        <v>12</v>
      </c>
      <c r="Z10" s="48" t="s">
        <v>14</v>
      </c>
      <c r="AA10" s="47" t="s">
        <v>42</v>
      </c>
      <c r="AB10" s="48" t="s">
        <v>18</v>
      </c>
      <c r="AC10" s="47" t="s">
        <v>44</v>
      </c>
      <c r="AD10" s="48" t="s">
        <v>19</v>
      </c>
      <c r="AE10" s="47" t="s">
        <v>21</v>
      </c>
      <c r="AF10" s="48" t="s">
        <v>20</v>
      </c>
      <c r="AG10" s="47" t="s">
        <v>22</v>
      </c>
      <c r="AH10" s="48" t="s">
        <v>24</v>
      </c>
      <c r="AI10" s="47" t="s">
        <v>40</v>
      </c>
      <c r="AJ10" s="48" t="s">
        <v>43</v>
      </c>
      <c r="AK10" s="47" t="s">
        <v>27</v>
      </c>
      <c r="AL10" s="48" t="s">
        <v>28</v>
      </c>
      <c r="AM10" s="47" t="s">
        <v>29</v>
      </c>
      <c r="AN10" s="51" t="s">
        <v>30</v>
      </c>
      <c r="AO10" s="52" t="s">
        <v>0</v>
      </c>
      <c r="AP10" s="48" t="s">
        <v>1</v>
      </c>
      <c r="AQ10" s="47" t="s">
        <v>2</v>
      </c>
      <c r="AR10" s="48" t="s">
        <v>3</v>
      </c>
      <c r="AS10" s="47" t="s">
        <v>10</v>
      </c>
      <c r="AT10" s="48" t="s">
        <v>12</v>
      </c>
      <c r="AU10" s="47" t="s">
        <v>14</v>
      </c>
      <c r="AV10" s="48" t="s">
        <v>17</v>
      </c>
      <c r="AW10" s="47" t="s">
        <v>18</v>
      </c>
      <c r="AX10" s="48" t="s">
        <v>19</v>
      </c>
      <c r="AY10" s="47" t="s">
        <v>21</v>
      </c>
      <c r="AZ10" s="48" t="s">
        <v>20</v>
      </c>
      <c r="BA10" s="47" t="s">
        <v>22</v>
      </c>
      <c r="BB10" s="48" t="s">
        <v>24</v>
      </c>
      <c r="BC10" s="47" t="s">
        <v>27</v>
      </c>
      <c r="BD10" s="48" t="s">
        <v>28</v>
      </c>
      <c r="BE10" s="47" t="s">
        <v>29</v>
      </c>
      <c r="BF10" s="51" t="s">
        <v>30</v>
      </c>
      <c r="BG10" s="52" t="s">
        <v>3</v>
      </c>
      <c r="BH10" s="48" t="s">
        <v>10</v>
      </c>
      <c r="BI10" s="47" t="s">
        <v>12</v>
      </c>
      <c r="BJ10" s="48" t="s">
        <v>17</v>
      </c>
      <c r="BK10" s="47" t="s">
        <v>18</v>
      </c>
      <c r="BL10" s="48" t="s">
        <v>19</v>
      </c>
      <c r="BM10" s="47" t="s">
        <v>21</v>
      </c>
      <c r="BN10" s="48" t="s">
        <v>20</v>
      </c>
      <c r="BO10" s="47" t="s">
        <v>22</v>
      </c>
      <c r="BP10" s="48" t="s">
        <v>24</v>
      </c>
      <c r="BQ10" s="47" t="s">
        <v>27</v>
      </c>
      <c r="BR10" s="48" t="s">
        <v>28</v>
      </c>
      <c r="BS10" s="47" t="s">
        <v>29</v>
      </c>
      <c r="BT10" s="51" t="s">
        <v>30</v>
      </c>
      <c r="BU10" s="52" t="s">
        <v>3</v>
      </c>
      <c r="BV10" s="48" t="s">
        <v>10</v>
      </c>
      <c r="BW10" s="47" t="s">
        <v>12</v>
      </c>
      <c r="BX10" s="48" t="s">
        <v>17</v>
      </c>
      <c r="BY10" s="47" t="s">
        <v>18</v>
      </c>
      <c r="BZ10" s="48" t="s">
        <v>19</v>
      </c>
      <c r="CA10" s="47" t="s">
        <v>21</v>
      </c>
      <c r="CB10" s="48" t="s">
        <v>20</v>
      </c>
      <c r="CC10" s="47" t="s">
        <v>22</v>
      </c>
      <c r="CD10" s="48" t="s">
        <v>24</v>
      </c>
      <c r="CE10" s="47" t="s">
        <v>27</v>
      </c>
      <c r="CF10" s="48" t="s">
        <v>28</v>
      </c>
      <c r="CG10" s="47" t="s">
        <v>29</v>
      </c>
      <c r="CH10" s="51" t="s">
        <v>30</v>
      </c>
      <c r="CI10" s="52" t="s">
        <v>3</v>
      </c>
      <c r="CJ10" s="48" t="s">
        <v>10</v>
      </c>
      <c r="CK10" s="47" t="s">
        <v>12</v>
      </c>
      <c r="CL10" s="48" t="s">
        <v>17</v>
      </c>
      <c r="CM10" s="47" t="s">
        <v>18</v>
      </c>
      <c r="CN10" s="48" t="s">
        <v>19</v>
      </c>
      <c r="CO10" s="47" t="s">
        <v>21</v>
      </c>
      <c r="CP10" s="48" t="s">
        <v>20</v>
      </c>
      <c r="CQ10" s="47" t="s">
        <v>22</v>
      </c>
      <c r="CR10" s="48" t="s">
        <v>24</v>
      </c>
      <c r="CS10" s="47" t="s">
        <v>27</v>
      </c>
      <c r="CT10" s="48" t="s">
        <v>28</v>
      </c>
      <c r="CU10" s="47" t="s">
        <v>29</v>
      </c>
      <c r="CV10" s="51" t="s">
        <v>30</v>
      </c>
      <c r="CW10" s="52" t="s">
        <v>3</v>
      </c>
      <c r="CX10" s="48" t="s">
        <v>10</v>
      </c>
      <c r="CY10" s="47" t="s">
        <v>12</v>
      </c>
      <c r="CZ10" s="48" t="s">
        <v>17</v>
      </c>
      <c r="DA10" s="47" t="s">
        <v>18</v>
      </c>
      <c r="DB10" s="48" t="s">
        <v>19</v>
      </c>
      <c r="DC10" s="47" t="s">
        <v>21</v>
      </c>
      <c r="DD10" s="48" t="s">
        <v>20</v>
      </c>
      <c r="DE10" s="47" t="s">
        <v>22</v>
      </c>
      <c r="DF10" s="48" t="s">
        <v>24</v>
      </c>
      <c r="DG10" s="47" t="s">
        <v>27</v>
      </c>
      <c r="DH10" s="48" t="s">
        <v>28</v>
      </c>
      <c r="DI10" s="47" t="s">
        <v>29</v>
      </c>
      <c r="DJ10" s="51" t="s">
        <v>30</v>
      </c>
      <c r="DK10" s="52" t="s">
        <v>3</v>
      </c>
      <c r="DL10" s="48" t="s">
        <v>10</v>
      </c>
      <c r="DM10" s="47" t="s">
        <v>12</v>
      </c>
      <c r="DN10" s="48" t="s">
        <v>17</v>
      </c>
      <c r="DO10" s="47" t="s">
        <v>18</v>
      </c>
      <c r="DP10" s="48" t="s">
        <v>19</v>
      </c>
      <c r="DQ10" s="47" t="s">
        <v>21</v>
      </c>
      <c r="DR10" s="48" t="s">
        <v>20</v>
      </c>
      <c r="DS10" s="47" t="s">
        <v>22</v>
      </c>
      <c r="DT10" s="48" t="s">
        <v>24</v>
      </c>
      <c r="DU10" s="47" t="s">
        <v>27</v>
      </c>
      <c r="DV10" s="48" t="s">
        <v>28</v>
      </c>
      <c r="DW10" s="47" t="s">
        <v>29</v>
      </c>
      <c r="DX10" s="51" t="s">
        <v>30</v>
      </c>
    </row>
    <row r="11" spans="1:128">
      <c r="A11" s="22" t="s">
        <v>8</v>
      </c>
      <c r="B11" s="32">
        <v>1000</v>
      </c>
      <c r="C11" s="33">
        <v>1000</v>
      </c>
      <c r="D11" s="34">
        <v>1000</v>
      </c>
      <c r="E11" s="33">
        <v>1000</v>
      </c>
      <c r="F11" s="34" t="s">
        <v>11</v>
      </c>
      <c r="G11" s="33" t="s">
        <v>66</v>
      </c>
      <c r="H11" s="34" t="s">
        <v>15</v>
      </c>
      <c r="I11" s="33" t="s">
        <v>23</v>
      </c>
      <c r="J11" s="34" t="s">
        <v>23</v>
      </c>
      <c r="K11" s="33" t="s">
        <v>23</v>
      </c>
      <c r="L11" s="34" t="s">
        <v>23</v>
      </c>
      <c r="M11" s="33" t="s">
        <v>23</v>
      </c>
      <c r="N11" s="34" t="s">
        <v>23</v>
      </c>
      <c r="O11" s="33" t="s">
        <v>25</v>
      </c>
      <c r="P11" s="34" t="s">
        <v>32</v>
      </c>
      <c r="Q11" s="33" t="s">
        <v>32</v>
      </c>
      <c r="R11" s="34" t="s">
        <v>32</v>
      </c>
      <c r="S11" s="35" t="s">
        <v>31</v>
      </c>
      <c r="T11" s="32">
        <v>1000</v>
      </c>
      <c r="U11" s="33">
        <v>1000</v>
      </c>
      <c r="V11" s="34">
        <v>1000</v>
      </c>
      <c r="W11" s="33">
        <v>1000</v>
      </c>
      <c r="X11" s="34" t="s">
        <v>11</v>
      </c>
      <c r="Y11" s="33" t="s">
        <v>66</v>
      </c>
      <c r="Z11" s="34" t="s">
        <v>15</v>
      </c>
      <c r="AA11" s="33" t="s">
        <v>23</v>
      </c>
      <c r="AB11" s="34" t="s">
        <v>23</v>
      </c>
      <c r="AC11" s="33" t="s">
        <v>23</v>
      </c>
      <c r="AD11" s="34" t="s">
        <v>23</v>
      </c>
      <c r="AE11" s="33" t="s">
        <v>23</v>
      </c>
      <c r="AF11" s="34" t="s">
        <v>23</v>
      </c>
      <c r="AG11" s="33" t="s">
        <v>23</v>
      </c>
      <c r="AH11" s="34" t="s">
        <v>25</v>
      </c>
      <c r="AI11" s="33" t="s">
        <v>41</v>
      </c>
      <c r="AJ11" s="34" t="s">
        <v>32</v>
      </c>
      <c r="AK11" s="33" t="s">
        <v>32</v>
      </c>
      <c r="AL11" s="34" t="s">
        <v>32</v>
      </c>
      <c r="AM11" s="33" t="s">
        <v>32</v>
      </c>
      <c r="AN11" s="36" t="s">
        <v>31</v>
      </c>
      <c r="AO11" s="37">
        <v>1000</v>
      </c>
      <c r="AP11" s="34">
        <v>1000</v>
      </c>
      <c r="AQ11" s="33">
        <v>1000</v>
      </c>
      <c r="AR11" s="34">
        <v>1000</v>
      </c>
      <c r="AS11" s="33" t="s">
        <v>11</v>
      </c>
      <c r="AT11" s="34" t="s">
        <v>66</v>
      </c>
      <c r="AU11" s="33" t="s">
        <v>15</v>
      </c>
      <c r="AV11" s="34" t="s">
        <v>23</v>
      </c>
      <c r="AW11" s="33" t="s">
        <v>23</v>
      </c>
      <c r="AX11" s="34" t="s">
        <v>23</v>
      </c>
      <c r="AY11" s="33" t="s">
        <v>23</v>
      </c>
      <c r="AZ11" s="34" t="s">
        <v>23</v>
      </c>
      <c r="BA11" s="33" t="s">
        <v>23</v>
      </c>
      <c r="BB11" s="34" t="s">
        <v>25</v>
      </c>
      <c r="BC11" s="33" t="s">
        <v>32</v>
      </c>
      <c r="BD11" s="34" t="s">
        <v>32</v>
      </c>
      <c r="BE11" s="33" t="s">
        <v>32</v>
      </c>
      <c r="BF11" s="36" t="s">
        <v>31</v>
      </c>
      <c r="BG11" s="37">
        <v>1000</v>
      </c>
      <c r="BH11" s="34" t="s">
        <v>11</v>
      </c>
      <c r="BI11" s="33" t="s">
        <v>66</v>
      </c>
      <c r="BJ11" s="34" t="s">
        <v>23</v>
      </c>
      <c r="BK11" s="33" t="s">
        <v>23</v>
      </c>
      <c r="BL11" s="34" t="s">
        <v>23</v>
      </c>
      <c r="BM11" s="33" t="s">
        <v>23</v>
      </c>
      <c r="BN11" s="34" t="s">
        <v>23</v>
      </c>
      <c r="BO11" s="33" t="s">
        <v>23</v>
      </c>
      <c r="BP11" s="34" t="s">
        <v>25</v>
      </c>
      <c r="BQ11" s="33" t="s">
        <v>32</v>
      </c>
      <c r="BR11" s="34" t="s">
        <v>32</v>
      </c>
      <c r="BS11" s="33" t="s">
        <v>32</v>
      </c>
      <c r="BT11" s="36" t="s">
        <v>31</v>
      </c>
      <c r="BU11" s="37">
        <v>1000</v>
      </c>
      <c r="BV11" s="34" t="s">
        <v>11</v>
      </c>
      <c r="BW11" s="33" t="s">
        <v>66</v>
      </c>
      <c r="BX11" s="34" t="s">
        <v>23</v>
      </c>
      <c r="BY11" s="33" t="s">
        <v>23</v>
      </c>
      <c r="BZ11" s="34" t="s">
        <v>23</v>
      </c>
      <c r="CA11" s="33" t="s">
        <v>23</v>
      </c>
      <c r="CB11" s="34" t="s">
        <v>23</v>
      </c>
      <c r="CC11" s="33" t="s">
        <v>23</v>
      </c>
      <c r="CD11" s="34" t="s">
        <v>25</v>
      </c>
      <c r="CE11" s="33" t="s">
        <v>32</v>
      </c>
      <c r="CF11" s="34" t="s">
        <v>32</v>
      </c>
      <c r="CG11" s="33" t="s">
        <v>32</v>
      </c>
      <c r="CH11" s="36" t="s">
        <v>31</v>
      </c>
      <c r="CI11" s="37">
        <v>1000</v>
      </c>
      <c r="CJ11" s="34" t="s">
        <v>11</v>
      </c>
      <c r="CK11" s="33" t="s">
        <v>66</v>
      </c>
      <c r="CL11" s="34" t="s">
        <v>23</v>
      </c>
      <c r="CM11" s="33" t="s">
        <v>23</v>
      </c>
      <c r="CN11" s="34" t="s">
        <v>23</v>
      </c>
      <c r="CO11" s="33" t="s">
        <v>23</v>
      </c>
      <c r="CP11" s="34" t="s">
        <v>23</v>
      </c>
      <c r="CQ11" s="33" t="s">
        <v>23</v>
      </c>
      <c r="CR11" s="34" t="s">
        <v>25</v>
      </c>
      <c r="CS11" s="33" t="s">
        <v>32</v>
      </c>
      <c r="CT11" s="34" t="s">
        <v>32</v>
      </c>
      <c r="CU11" s="33" t="s">
        <v>32</v>
      </c>
      <c r="CV11" s="36" t="s">
        <v>31</v>
      </c>
      <c r="CW11" s="37">
        <v>1000</v>
      </c>
      <c r="CX11" s="34" t="s">
        <v>11</v>
      </c>
      <c r="CY11" s="33" t="s">
        <v>66</v>
      </c>
      <c r="CZ11" s="34" t="s">
        <v>23</v>
      </c>
      <c r="DA11" s="33" t="s">
        <v>23</v>
      </c>
      <c r="DB11" s="34" t="s">
        <v>23</v>
      </c>
      <c r="DC11" s="33" t="s">
        <v>23</v>
      </c>
      <c r="DD11" s="34" t="s">
        <v>23</v>
      </c>
      <c r="DE11" s="33" t="s">
        <v>23</v>
      </c>
      <c r="DF11" s="34" t="s">
        <v>25</v>
      </c>
      <c r="DG11" s="33" t="s">
        <v>32</v>
      </c>
      <c r="DH11" s="34" t="s">
        <v>32</v>
      </c>
      <c r="DI11" s="33" t="s">
        <v>32</v>
      </c>
      <c r="DJ11" s="36" t="s">
        <v>31</v>
      </c>
      <c r="DK11" s="37">
        <v>1000</v>
      </c>
      <c r="DL11" s="34" t="s">
        <v>11</v>
      </c>
      <c r="DM11" s="33" t="s">
        <v>66</v>
      </c>
      <c r="DN11" s="34" t="s">
        <v>23</v>
      </c>
      <c r="DO11" s="33" t="s">
        <v>23</v>
      </c>
      <c r="DP11" s="34" t="s">
        <v>23</v>
      </c>
      <c r="DQ11" s="33" t="s">
        <v>23</v>
      </c>
      <c r="DR11" s="34" t="s">
        <v>23</v>
      </c>
      <c r="DS11" s="33" t="s">
        <v>23</v>
      </c>
      <c r="DT11" s="34" t="s">
        <v>25</v>
      </c>
      <c r="DU11" s="33" t="s">
        <v>32</v>
      </c>
      <c r="DV11" s="34" t="s">
        <v>32</v>
      </c>
      <c r="DW11" s="33" t="s">
        <v>32</v>
      </c>
      <c r="DX11" s="34" t="s">
        <v>31</v>
      </c>
    </row>
    <row r="12" spans="1:128">
      <c r="A12" s="22">
        <v>1970</v>
      </c>
      <c r="B12" s="20">
        <v>60651</v>
      </c>
      <c r="C12" s="7">
        <v>26817</v>
      </c>
      <c r="D12" s="6">
        <v>26668</v>
      </c>
      <c r="E12" s="7">
        <v>12908</v>
      </c>
      <c r="F12" s="8">
        <v>1550</v>
      </c>
      <c r="G12" s="9">
        <f t="shared" ref="G12:G51" si="0">(E12*1000*F12)/1000000</f>
        <v>20007.400000000001</v>
      </c>
      <c r="H12" s="10"/>
      <c r="I12" s="9">
        <v>12635807.07</v>
      </c>
      <c r="J12" s="10">
        <v>592106.51</v>
      </c>
      <c r="K12" s="9">
        <v>9134222.9499999993</v>
      </c>
      <c r="L12" s="10">
        <f t="shared" ref="L12:L51" si="1">I12-J12-K12</f>
        <v>2909477.6100000013</v>
      </c>
      <c r="M12" s="9">
        <v>3375482.48</v>
      </c>
      <c r="N12" s="10">
        <f t="shared" ref="N12:N51" si="2">L12+M12</f>
        <v>6284960.0900000017</v>
      </c>
      <c r="O12" s="9">
        <f t="shared" ref="O12:O51" si="3">N12/G12</f>
        <v>314.13177574297515</v>
      </c>
      <c r="P12" s="10">
        <v>368995.29674955318</v>
      </c>
      <c r="Q12" s="9">
        <v>121871.36999567891</v>
      </c>
      <c r="R12" s="10">
        <f t="shared" ref="R12:R51" si="4">P12+Q12</f>
        <v>490866.66674523207</v>
      </c>
      <c r="S12" s="24">
        <f t="shared" ref="S12:S51" si="5">R12/G12</f>
        <v>24.534255662666414</v>
      </c>
      <c r="T12" s="23">
        <v>33752.82</v>
      </c>
      <c r="U12" s="12">
        <v>13049</v>
      </c>
      <c r="V12" s="11">
        <v>12856</v>
      </c>
      <c r="W12" s="12">
        <v>4625</v>
      </c>
      <c r="X12" s="8">
        <v>1900</v>
      </c>
      <c r="Y12" s="9">
        <f t="shared" ref="Y12:Y51" si="6">(W12*1000*X12)/1000000</f>
        <v>8787.5</v>
      </c>
      <c r="Z12" s="10"/>
      <c r="AA12" s="9">
        <v>1590138.02</v>
      </c>
      <c r="AB12" s="10">
        <v>104090.38</v>
      </c>
      <c r="AC12" s="9">
        <f>AA12-AB12</f>
        <v>1486047.6400000001</v>
      </c>
      <c r="AD12" s="10">
        <v>1250709.83</v>
      </c>
      <c r="AE12" s="9">
        <f t="shared" ref="AE12:AE51" si="7">AA12-AB12-AD12</f>
        <v>235337.81000000006</v>
      </c>
      <c r="AF12" s="10">
        <v>562280.21</v>
      </c>
      <c r="AG12" s="9">
        <f t="shared" ref="AG12:AG51" si="8">AF12+AE12</f>
        <v>797618.02</v>
      </c>
      <c r="AH12" s="10">
        <f t="shared" ref="AH12:AH51" si="9">AG12/Y12</f>
        <v>90.767342247510669</v>
      </c>
      <c r="AI12" s="9">
        <f>AA12/AJ12</f>
        <v>3.9488543130874154</v>
      </c>
      <c r="AJ12" s="10">
        <v>402683.38457813329</v>
      </c>
      <c r="AK12" s="9">
        <v>71656.068161662377</v>
      </c>
      <c r="AL12" s="10">
        <v>54491.153605665742</v>
      </c>
      <c r="AM12" s="9">
        <f t="shared" ref="AM12:AM51" si="10">AK12+AL12</f>
        <v>126147.22176732813</v>
      </c>
      <c r="AN12" s="26">
        <f t="shared" ref="AN12:AN51" si="11">AM12/Y12</f>
        <v>14.355302619326103</v>
      </c>
      <c r="AO12" s="25">
        <v>205052.2</v>
      </c>
      <c r="AP12" s="11">
        <v>84889</v>
      </c>
      <c r="AQ12" s="12">
        <v>80796</v>
      </c>
      <c r="AR12" s="11">
        <v>27029</v>
      </c>
      <c r="AS12" s="13">
        <v>1902</v>
      </c>
      <c r="AT12" s="14">
        <f t="shared" ref="AT12:AT51" si="12">(AR12*1000*AS12)/1000000</f>
        <v>51409.158000000003</v>
      </c>
      <c r="AU12" s="15"/>
      <c r="AV12" s="10">
        <v>64981513.469999999</v>
      </c>
      <c r="AW12" s="9">
        <v>2969379.09</v>
      </c>
      <c r="AX12" s="10">
        <v>50375355.07</v>
      </c>
      <c r="AY12" s="15">
        <f t="shared" ref="AY12:AY51" si="13">AV12-AW12-AX12</f>
        <v>11636779.309999995</v>
      </c>
      <c r="AZ12" s="10">
        <v>15873425.68</v>
      </c>
      <c r="BA12" s="15">
        <f t="shared" ref="BA12:BA51" si="14">AY12+AZ12</f>
        <v>27510204.989999995</v>
      </c>
      <c r="BB12" s="14">
        <f t="shared" ref="BB12:BB51" si="15">BA12/AT12</f>
        <v>535.12265246592824</v>
      </c>
      <c r="BC12" s="9">
        <v>882839.93873642036</v>
      </c>
      <c r="BD12" s="10">
        <v>440486.72655081621</v>
      </c>
      <c r="BE12" s="12">
        <f t="shared" ref="BE12:BE51" si="16">BC12+BD12</f>
        <v>1323326.6652872367</v>
      </c>
      <c r="BF12" s="28">
        <f t="shared" ref="BF12:BF51" si="17">BE12/AT12</f>
        <v>25.74106864942695</v>
      </c>
      <c r="BG12" s="27">
        <v>7975</v>
      </c>
      <c r="BH12" s="16">
        <v>2048</v>
      </c>
      <c r="BI12" s="15">
        <f>(BG12*1000*BH12)/1000000</f>
        <v>16332.8</v>
      </c>
      <c r="BJ12" s="10">
        <v>6420544.6299999999</v>
      </c>
      <c r="BK12" s="9">
        <v>484883.23</v>
      </c>
      <c r="BL12" s="10">
        <v>5095049.5199999996</v>
      </c>
      <c r="BM12" s="15">
        <f>BJ12-BK12-BL12</f>
        <v>840611.88000000082</v>
      </c>
      <c r="BN12" s="10">
        <v>1960897.54</v>
      </c>
      <c r="BO12" s="15">
        <f>BM12+BN12</f>
        <v>2801509.4200000009</v>
      </c>
      <c r="BP12" s="14">
        <f>BO12/BI12</f>
        <v>171.52658576606589</v>
      </c>
      <c r="BQ12" s="9">
        <v>116234.3731492191</v>
      </c>
      <c r="BR12" s="10">
        <v>82789.72560293063</v>
      </c>
      <c r="BS12" s="15">
        <f>BQ12+BR12</f>
        <v>199024.09875214973</v>
      </c>
      <c r="BT12" s="29">
        <f>BS12/BI12</f>
        <v>12.18554679859851</v>
      </c>
      <c r="BU12" s="27">
        <v>7591</v>
      </c>
      <c r="BV12" s="17">
        <v>1850</v>
      </c>
      <c r="BW12" s="15">
        <f>(BU12*1000*BV12)/1000000</f>
        <v>14043.35</v>
      </c>
      <c r="BX12" s="10">
        <v>4565905.24</v>
      </c>
      <c r="BY12" s="9">
        <v>304545.95</v>
      </c>
      <c r="BZ12" s="10">
        <v>3454211.45</v>
      </c>
      <c r="CA12" s="15">
        <f>BX12-BY12-BZ12</f>
        <v>807147.83999999985</v>
      </c>
      <c r="CB12" s="10">
        <v>1465293.12</v>
      </c>
      <c r="CC12" s="15">
        <f>CA12+CB12</f>
        <v>2272440.96</v>
      </c>
      <c r="CD12" s="14">
        <f>CC12/BW12</f>
        <v>161.81615924975165</v>
      </c>
      <c r="CE12" s="9">
        <v>123592.1008684634</v>
      </c>
      <c r="CF12" s="10">
        <v>74202.004209445644</v>
      </c>
      <c r="CG12" s="15">
        <f>CE12+CF12</f>
        <v>197794.10507790904</v>
      </c>
      <c r="CH12" s="29">
        <f>CG12/BW12</f>
        <v>14.084538594986883</v>
      </c>
      <c r="CI12" s="27">
        <v>10922</v>
      </c>
      <c r="CJ12" s="16">
        <v>1937</v>
      </c>
      <c r="CK12" s="15">
        <f>(CI12*1000*CJ12)/1000000</f>
        <v>21155.914000000001</v>
      </c>
      <c r="CL12" s="10">
        <v>8587814.4399999995</v>
      </c>
      <c r="CM12" s="9">
        <v>446257.28</v>
      </c>
      <c r="CN12" s="10">
        <v>5647466.04</v>
      </c>
      <c r="CO12" s="15">
        <f>CL12-CM12-CN12</f>
        <v>2494091.1199999992</v>
      </c>
      <c r="CP12" s="10">
        <v>2113451.17</v>
      </c>
      <c r="CQ12" s="15">
        <f>CO12+CP12</f>
        <v>4607542.2899999991</v>
      </c>
      <c r="CR12" s="14">
        <f>CQ12/CK12</f>
        <v>217.78980052575363</v>
      </c>
      <c r="CS12" s="9">
        <v>202647.93265622921</v>
      </c>
      <c r="CT12" s="10">
        <v>68603.847240463787</v>
      </c>
      <c r="CU12" s="15">
        <f>CS12+CT12</f>
        <v>271251.77989669301</v>
      </c>
      <c r="CV12" s="29">
        <f>CU12/CK12</f>
        <v>12.821558071028885</v>
      </c>
      <c r="CW12" s="30">
        <v>2449</v>
      </c>
      <c r="CX12" s="18">
        <v>1925</v>
      </c>
      <c r="CY12" s="15">
        <f>(CW12*1000*CX12)/1000000</f>
        <v>4714.3249999999998</v>
      </c>
      <c r="CZ12" s="14">
        <v>5782051.2300000004</v>
      </c>
      <c r="DA12" s="15">
        <v>244782.22</v>
      </c>
      <c r="DB12" s="14">
        <v>4767275.49</v>
      </c>
      <c r="DC12" s="15">
        <f>CZ12-DA12-DB12</f>
        <v>769993.52000000048</v>
      </c>
      <c r="DD12" s="14">
        <v>1553575.9</v>
      </c>
      <c r="DE12" s="15">
        <f>DC12+DD12</f>
        <v>2323569.4200000004</v>
      </c>
      <c r="DF12" s="14">
        <f>DE12/CY12</f>
        <v>492.87425453272749</v>
      </c>
      <c r="DG12" s="15">
        <v>112740.51065716091</v>
      </c>
      <c r="DH12" s="14">
        <v>27249.221788794868</v>
      </c>
      <c r="DI12" s="15">
        <f>DG12+DH12</f>
        <v>139989.73244595577</v>
      </c>
      <c r="DJ12" s="29">
        <f>DI12/CY12</f>
        <v>29.694544276424679</v>
      </c>
      <c r="DK12" s="31">
        <v>18190</v>
      </c>
      <c r="DL12" s="19">
        <v>2243</v>
      </c>
      <c r="DM12" s="15">
        <f>(DK12*1000*DL12)/1000000</f>
        <v>40800.17</v>
      </c>
      <c r="DN12" s="14">
        <v>10739865.1</v>
      </c>
      <c r="DO12" s="15">
        <v>1154864.3500000001</v>
      </c>
      <c r="DP12" s="14">
        <v>7766304.4500000002</v>
      </c>
      <c r="DQ12" s="15">
        <f>DN12-DO12-DP12</f>
        <v>1818696.2999999998</v>
      </c>
      <c r="DR12" s="14">
        <v>3661870.82</v>
      </c>
      <c r="DS12" s="15">
        <f>DQ12+DR12</f>
        <v>5480567.1199999992</v>
      </c>
      <c r="DT12" s="14">
        <f>DS12/DM12</f>
        <v>134.32706579408858</v>
      </c>
      <c r="DU12" s="15">
        <v>320567.94917986658</v>
      </c>
      <c r="DV12" s="14">
        <v>203170.32627027199</v>
      </c>
      <c r="DW12" s="15">
        <f>DU12+DV12</f>
        <v>523738.27545013861</v>
      </c>
      <c r="DX12" s="14">
        <f>DW12/DM12</f>
        <v>12.836668951382768</v>
      </c>
    </row>
    <row r="13" spans="1:128">
      <c r="A13" s="22">
        <v>1971</v>
      </c>
      <c r="B13" s="20">
        <v>61302</v>
      </c>
      <c r="C13" s="7">
        <v>26957</v>
      </c>
      <c r="D13" s="6">
        <v>26772</v>
      </c>
      <c r="E13" s="7">
        <v>12710</v>
      </c>
      <c r="F13" s="8">
        <v>1550</v>
      </c>
      <c r="G13" s="9">
        <f t="shared" si="0"/>
        <v>19700.5</v>
      </c>
      <c r="H13" s="10"/>
      <c r="I13" s="9">
        <v>12771802.039999999</v>
      </c>
      <c r="J13" s="10">
        <v>613517.93000000005</v>
      </c>
      <c r="K13" s="9">
        <v>9136661.3399999999</v>
      </c>
      <c r="L13" s="10">
        <f t="shared" si="1"/>
        <v>3021622.7699999996</v>
      </c>
      <c r="M13" s="9">
        <v>3317205.7</v>
      </c>
      <c r="N13" s="10">
        <f t="shared" si="2"/>
        <v>6338828.4699999997</v>
      </c>
      <c r="O13" s="9">
        <f t="shared" si="3"/>
        <v>321.75977614781351</v>
      </c>
      <c r="P13" s="10">
        <v>367060.28863841202</v>
      </c>
      <c r="Q13" s="9">
        <v>130239.6762914946</v>
      </c>
      <c r="R13" s="10">
        <f t="shared" si="4"/>
        <v>497299.96492990665</v>
      </c>
      <c r="S13" s="24">
        <f t="shared" si="5"/>
        <v>25.243012356534436</v>
      </c>
      <c r="T13" s="23">
        <v>34216.269999999997</v>
      </c>
      <c r="U13" s="12">
        <v>13178</v>
      </c>
      <c r="V13" s="11">
        <v>12922</v>
      </c>
      <c r="W13" s="12">
        <v>4665</v>
      </c>
      <c r="X13" s="8">
        <v>1900</v>
      </c>
      <c r="Y13" s="9">
        <f t="shared" si="6"/>
        <v>8863.5</v>
      </c>
      <c r="Z13" s="10"/>
      <c r="AA13" s="9">
        <v>1783733.47</v>
      </c>
      <c r="AB13" s="10">
        <v>113793.2</v>
      </c>
      <c r="AC13" s="9">
        <f t="shared" ref="AC13:AC51" si="18">AA13-AB13</f>
        <v>1669940.27</v>
      </c>
      <c r="AD13" s="10">
        <v>1373533.33</v>
      </c>
      <c r="AE13" s="9">
        <f t="shared" si="7"/>
        <v>296406.93999999994</v>
      </c>
      <c r="AF13" s="10">
        <v>619184.39</v>
      </c>
      <c r="AG13" s="9">
        <f t="shared" si="8"/>
        <v>915591.33</v>
      </c>
      <c r="AH13" s="10">
        <f t="shared" si="9"/>
        <v>103.29907260111693</v>
      </c>
      <c r="AI13" s="9">
        <f t="shared" ref="AI13:AI51" si="19">AA13/AJ13</f>
        <v>4.2328141822557752</v>
      </c>
      <c r="AJ13" s="10">
        <v>421406.04174818809</v>
      </c>
      <c r="AK13" s="9">
        <v>76062.878116641863</v>
      </c>
      <c r="AL13" s="10">
        <v>53909.49160696382</v>
      </c>
      <c r="AM13" s="9">
        <f t="shared" si="10"/>
        <v>129972.36972360569</v>
      </c>
      <c r="AN13" s="26">
        <f t="shared" si="11"/>
        <v>14.663775001252969</v>
      </c>
      <c r="AO13" s="25">
        <v>207660.7</v>
      </c>
      <c r="AP13" s="11">
        <v>86355</v>
      </c>
      <c r="AQ13" s="12">
        <v>81340</v>
      </c>
      <c r="AR13" s="11">
        <v>26092</v>
      </c>
      <c r="AS13" s="13">
        <v>1890</v>
      </c>
      <c r="AT13" s="14">
        <f t="shared" si="12"/>
        <v>49313.88</v>
      </c>
      <c r="AU13" s="15"/>
      <c r="AV13" s="10">
        <v>66464189.399999999</v>
      </c>
      <c r="AW13" s="9">
        <v>3105466.46</v>
      </c>
      <c r="AX13" s="10">
        <v>51439268.390000001</v>
      </c>
      <c r="AY13" s="15">
        <f t="shared" si="13"/>
        <v>11919454.549999997</v>
      </c>
      <c r="AZ13" s="10">
        <v>15428566.630000001</v>
      </c>
      <c r="BA13" s="15">
        <f t="shared" si="14"/>
        <v>27348021.18</v>
      </c>
      <c r="BB13" s="14">
        <f t="shared" si="15"/>
        <v>554.57046129811727</v>
      </c>
      <c r="BC13" s="9">
        <v>894863.96435441659</v>
      </c>
      <c r="BD13" s="10">
        <v>426623.02656503662</v>
      </c>
      <c r="BE13" s="12">
        <f t="shared" si="16"/>
        <v>1321486.9909194531</v>
      </c>
      <c r="BF13" s="28">
        <f t="shared" si="17"/>
        <v>26.797465357004015</v>
      </c>
      <c r="BG13" s="27">
        <v>8031</v>
      </c>
      <c r="BH13" s="16">
        <v>2046</v>
      </c>
      <c r="BI13" s="15">
        <f t="shared" ref="BI13:BI51" si="20">(BG13*1000*BH13)/1000000</f>
        <v>16431.425999999999</v>
      </c>
      <c r="BJ13" s="10">
        <v>6639051.1699999999</v>
      </c>
      <c r="BK13" s="9">
        <v>483499.12</v>
      </c>
      <c r="BL13" s="10">
        <v>5258902.82</v>
      </c>
      <c r="BM13" s="15">
        <f t="shared" ref="BM13:BM51" si="21">BJ13-BK13-BL13</f>
        <v>896649.22999999952</v>
      </c>
      <c r="BN13" s="10">
        <v>1848219.15</v>
      </c>
      <c r="BO13" s="15">
        <f t="shared" ref="BO13:BO51" si="22">BM13+BN13</f>
        <v>2744868.3799999994</v>
      </c>
      <c r="BP13" s="14">
        <f t="shared" ref="BP13:BP51" si="23">BO13/BI13</f>
        <v>167.04991885670785</v>
      </c>
      <c r="BQ13" s="9">
        <v>123270.664338178</v>
      </c>
      <c r="BR13" s="10">
        <v>85071.181301188539</v>
      </c>
      <c r="BS13" s="15">
        <f t="shared" ref="BS13:BS51" si="24">BQ13+BR13</f>
        <v>208341.84563936654</v>
      </c>
      <c r="BT13" s="29">
        <f t="shared" ref="BT13:BT51" si="25">BS13/BI13</f>
        <v>12.679474419284519</v>
      </c>
      <c r="BU13" s="27">
        <v>7617</v>
      </c>
      <c r="BV13" s="17">
        <v>1850</v>
      </c>
      <c r="BW13" s="15">
        <f t="shared" ref="BW13:BW51" si="26">(BU13*1000*BV13)/1000000</f>
        <v>14091.45</v>
      </c>
      <c r="BX13" s="10">
        <v>4412773.07</v>
      </c>
      <c r="BY13" s="9">
        <v>308854.5</v>
      </c>
      <c r="BZ13" s="10">
        <v>3612849.84</v>
      </c>
      <c r="CA13" s="15">
        <f t="shared" ref="CA13:CA51" si="27">BX13-BY13-BZ13</f>
        <v>491068.73000000045</v>
      </c>
      <c r="CB13" s="10">
        <v>1485895.11</v>
      </c>
      <c r="CC13" s="15">
        <f t="shared" ref="CC13:CC51" si="28">CA13+CB13</f>
        <v>1976963.8400000005</v>
      </c>
      <c r="CD13" s="14">
        <f t="shared" ref="CD13:CD51" si="29">CC13/BW13</f>
        <v>140.29527408464</v>
      </c>
      <c r="CE13" s="9">
        <v>124821.3805353911</v>
      </c>
      <c r="CF13" s="10">
        <v>70288.762559168477</v>
      </c>
      <c r="CG13" s="15">
        <f t="shared" ref="CG13:CG51" si="30">CE13+CF13</f>
        <v>195110.14309455958</v>
      </c>
      <c r="CH13" s="29">
        <f t="shared" ref="CH13:CH51" si="31">CG13/BW13</f>
        <v>13.84599477658861</v>
      </c>
      <c r="CI13" s="27">
        <v>10534</v>
      </c>
      <c r="CJ13" s="16">
        <v>1899</v>
      </c>
      <c r="CK13" s="15">
        <f t="shared" ref="CK13:CK51" si="32">(CI13*1000*CJ13)/1000000</f>
        <v>20004.065999999999</v>
      </c>
      <c r="CL13" s="10">
        <v>8736864.3100000005</v>
      </c>
      <c r="CM13" s="9">
        <v>441930.89</v>
      </c>
      <c r="CN13" s="10">
        <v>5628364.6900000004</v>
      </c>
      <c r="CO13" s="15">
        <f t="shared" ref="CO13:CO51" si="33">CL13-CM13-CN13</f>
        <v>2666568.7300000004</v>
      </c>
      <c r="CP13" s="10">
        <v>2086328.37</v>
      </c>
      <c r="CQ13" s="15">
        <f t="shared" ref="CQ13:CQ51" si="34">CO13+CP13</f>
        <v>4752897.1000000006</v>
      </c>
      <c r="CR13" s="14">
        <f t="shared" ref="CR13:CR51" si="35">CQ13/CK13</f>
        <v>237.59655162105548</v>
      </c>
      <c r="CS13" s="9">
        <v>201586.41982765481</v>
      </c>
      <c r="CT13" s="10">
        <v>69808.11277267152</v>
      </c>
      <c r="CU13" s="15">
        <f t="shared" ref="CU13:CU51" si="36">CS13+CT13</f>
        <v>271394.53260032635</v>
      </c>
      <c r="CV13" s="29">
        <f t="shared" ref="CV13:CV51" si="37">CU13/CK13</f>
        <v>13.566968465327317</v>
      </c>
      <c r="CW13" s="30">
        <v>2470</v>
      </c>
      <c r="CX13" s="18">
        <v>1912</v>
      </c>
      <c r="CY13" s="15">
        <f t="shared" ref="CY13:CY51" si="38">(CW13*1000*CX13)/1000000</f>
        <v>4722.6400000000003</v>
      </c>
      <c r="CZ13" s="14">
        <v>5917951.1100000003</v>
      </c>
      <c r="DA13" s="15">
        <v>244958.74</v>
      </c>
      <c r="DB13" s="14">
        <v>4881632.62</v>
      </c>
      <c r="DC13" s="15">
        <f t="shared" ref="DC13:DC51" si="39">CZ13-DA13-DB13</f>
        <v>791359.75</v>
      </c>
      <c r="DD13" s="14">
        <v>1582314.1</v>
      </c>
      <c r="DE13" s="15">
        <f t="shared" ref="DE13:DE51" si="40">DC13+DD13</f>
        <v>2373673.85</v>
      </c>
      <c r="DF13" s="14">
        <f t="shared" ref="DF13:DF51" si="41">DE13/CY13</f>
        <v>502.61587798350075</v>
      </c>
      <c r="DG13" s="15">
        <v>118638.9049208888</v>
      </c>
      <c r="DH13" s="14">
        <v>27255.785757428748</v>
      </c>
      <c r="DI13" s="15">
        <f t="shared" ref="DI13:DI51" si="42">DG13+DH13</f>
        <v>145894.69067831757</v>
      </c>
      <c r="DJ13" s="29">
        <f t="shared" ref="DJ13:DJ51" si="43">DI13/CY13</f>
        <v>30.89261317363118</v>
      </c>
      <c r="DK13" s="31">
        <v>18450</v>
      </c>
      <c r="DL13" s="19">
        <v>2239</v>
      </c>
      <c r="DM13" s="15">
        <f t="shared" ref="DM13:DM51" si="44">(DK13*1000*DL13)/1000000</f>
        <v>41309.550000000003</v>
      </c>
      <c r="DN13" s="14">
        <v>11200881.77</v>
      </c>
      <c r="DO13" s="15">
        <v>1294198.03</v>
      </c>
      <c r="DP13" s="14">
        <v>8342675.29</v>
      </c>
      <c r="DQ13" s="15">
        <f t="shared" ref="DQ13:DQ51" si="45">DN13-DO13-DP13</f>
        <v>1564008.4500000002</v>
      </c>
      <c r="DR13" s="14">
        <v>3817595.67</v>
      </c>
      <c r="DS13" s="15">
        <f t="shared" ref="DS13:DS51" si="46">DQ13+DR13</f>
        <v>5381604.1200000001</v>
      </c>
      <c r="DT13" s="14">
        <f t="shared" ref="DT13:DT51" si="47">DS13/DM13</f>
        <v>130.27506036739689</v>
      </c>
      <c r="DU13" s="15">
        <v>337387.20369496429</v>
      </c>
      <c r="DV13" s="14">
        <v>216109.09834489899</v>
      </c>
      <c r="DW13" s="15">
        <f t="shared" ref="DW13:DW51" si="48">DU13+DV13</f>
        <v>553496.30203986331</v>
      </c>
      <c r="DX13" s="14">
        <f t="shared" ref="DX13:DX51" si="49">DW13/DM13</f>
        <v>13.398749249020222</v>
      </c>
    </row>
    <row r="14" spans="1:128">
      <c r="A14" s="22">
        <v>1972</v>
      </c>
      <c r="B14" s="20">
        <v>61672</v>
      </c>
      <c r="C14" s="7">
        <v>27121</v>
      </c>
      <c r="D14" s="6">
        <v>26875</v>
      </c>
      <c r="E14" s="7">
        <v>12570</v>
      </c>
      <c r="F14" s="8">
        <v>1550</v>
      </c>
      <c r="G14" s="9">
        <f t="shared" si="0"/>
        <v>19483.5</v>
      </c>
      <c r="H14" s="10"/>
      <c r="I14" s="9">
        <v>13235230.939999999</v>
      </c>
      <c r="J14" s="10">
        <v>675574.76</v>
      </c>
      <c r="K14" s="9">
        <v>9530258.6799999997</v>
      </c>
      <c r="L14" s="10">
        <f t="shared" si="1"/>
        <v>3029397.5</v>
      </c>
      <c r="M14" s="9">
        <v>3405981.35</v>
      </c>
      <c r="N14" s="10">
        <f t="shared" si="2"/>
        <v>6435378.8499999996</v>
      </c>
      <c r="O14" s="9">
        <f t="shared" si="3"/>
        <v>330.29891189981265</v>
      </c>
      <c r="P14" s="10">
        <v>377649.08302437892</v>
      </c>
      <c r="Q14" s="9">
        <v>137950.65339186849</v>
      </c>
      <c r="R14" s="10">
        <f t="shared" si="4"/>
        <v>515599.73641624744</v>
      </c>
      <c r="S14" s="24">
        <f t="shared" si="5"/>
        <v>26.463404235186051</v>
      </c>
      <c r="T14" s="23">
        <v>34571.71</v>
      </c>
      <c r="U14" s="12">
        <v>13350</v>
      </c>
      <c r="V14" s="11">
        <v>12958</v>
      </c>
      <c r="W14" s="12">
        <v>4551</v>
      </c>
      <c r="X14" s="8">
        <v>1900</v>
      </c>
      <c r="Y14" s="9">
        <f t="shared" si="6"/>
        <v>8646.9</v>
      </c>
      <c r="Z14" s="10"/>
      <c r="AA14" s="9">
        <v>1877781.18</v>
      </c>
      <c r="AB14" s="10">
        <v>119233.53</v>
      </c>
      <c r="AC14" s="9">
        <f t="shared" si="18"/>
        <v>1758547.65</v>
      </c>
      <c r="AD14" s="10">
        <v>1421567.15</v>
      </c>
      <c r="AE14" s="9">
        <f t="shared" si="7"/>
        <v>336980.5</v>
      </c>
      <c r="AF14" s="10">
        <v>618069.15</v>
      </c>
      <c r="AG14" s="9">
        <f t="shared" si="8"/>
        <v>955049.65</v>
      </c>
      <c r="AH14" s="10">
        <f t="shared" si="9"/>
        <v>110.4499473799859</v>
      </c>
      <c r="AI14" s="9">
        <f t="shared" si="19"/>
        <v>4.1202040142885226</v>
      </c>
      <c r="AJ14" s="10">
        <v>455749.56324687123</v>
      </c>
      <c r="AK14" s="9">
        <v>87247.189716047564</v>
      </c>
      <c r="AL14" s="10">
        <v>58853.618595930093</v>
      </c>
      <c r="AM14" s="9">
        <f t="shared" si="10"/>
        <v>146100.80831197766</v>
      </c>
      <c r="AN14" s="26">
        <f t="shared" si="11"/>
        <v>16.896322186214441</v>
      </c>
      <c r="AO14" s="25">
        <v>209896</v>
      </c>
      <c r="AP14" s="11">
        <v>88847</v>
      </c>
      <c r="AQ14" s="12">
        <v>83966</v>
      </c>
      <c r="AR14" s="11">
        <v>26766</v>
      </c>
      <c r="AS14" s="13">
        <v>1887</v>
      </c>
      <c r="AT14" s="14">
        <f t="shared" si="12"/>
        <v>50507.442000000003</v>
      </c>
      <c r="AU14" s="15"/>
      <c r="AV14" s="10">
        <v>69784969.239999995</v>
      </c>
      <c r="AW14" s="9">
        <v>3334441.17</v>
      </c>
      <c r="AX14" s="10">
        <v>53614756.670000002</v>
      </c>
      <c r="AY14" s="15">
        <f t="shared" si="13"/>
        <v>12835771.399999991</v>
      </c>
      <c r="AZ14" s="10">
        <v>15833865.699999999</v>
      </c>
      <c r="BA14" s="15">
        <f t="shared" si="14"/>
        <v>28669637.09999999</v>
      </c>
      <c r="BB14" s="14">
        <f t="shared" si="15"/>
        <v>567.63193629960494</v>
      </c>
      <c r="BC14" s="9">
        <v>960036.3030125862</v>
      </c>
      <c r="BD14" s="10">
        <v>436776.72232926951</v>
      </c>
      <c r="BE14" s="12">
        <f t="shared" si="16"/>
        <v>1396813.0253418558</v>
      </c>
      <c r="BF14" s="28">
        <f t="shared" si="17"/>
        <v>27.655588365410701</v>
      </c>
      <c r="BG14" s="27">
        <v>8092</v>
      </c>
      <c r="BH14" s="16">
        <v>1991</v>
      </c>
      <c r="BI14" s="15">
        <f t="shared" si="20"/>
        <v>16111.172</v>
      </c>
      <c r="BJ14" s="10">
        <v>7008440.4400000004</v>
      </c>
      <c r="BK14" s="9">
        <v>535561.77</v>
      </c>
      <c r="BL14" s="10">
        <v>5567095.5599999996</v>
      </c>
      <c r="BM14" s="15">
        <f t="shared" si="21"/>
        <v>905783.11000000034</v>
      </c>
      <c r="BN14" s="10">
        <v>1778711.03</v>
      </c>
      <c r="BO14" s="15">
        <f t="shared" si="22"/>
        <v>2684494.1400000006</v>
      </c>
      <c r="BP14" s="14">
        <f t="shared" si="23"/>
        <v>166.62314448632293</v>
      </c>
      <c r="BQ14" s="9">
        <v>131008.4989763191</v>
      </c>
      <c r="BR14" s="10">
        <v>89571.625957988508</v>
      </c>
      <c r="BS14" s="15">
        <f t="shared" si="24"/>
        <v>220580.12493430759</v>
      </c>
      <c r="BT14" s="29">
        <f t="shared" si="25"/>
        <v>13.691128425313043</v>
      </c>
      <c r="BU14" s="27">
        <v>7469</v>
      </c>
      <c r="BV14" s="17">
        <v>1850</v>
      </c>
      <c r="BW14" s="15">
        <f t="shared" si="26"/>
        <v>13817.65</v>
      </c>
      <c r="BX14" s="10">
        <v>4669198.24</v>
      </c>
      <c r="BY14" s="9">
        <v>321824.65999999997</v>
      </c>
      <c r="BZ14" s="10">
        <v>3836032.12</v>
      </c>
      <c r="CA14" s="15">
        <f t="shared" si="27"/>
        <v>511341.45999999996</v>
      </c>
      <c r="CB14" s="10">
        <v>1552331.96</v>
      </c>
      <c r="CC14" s="15">
        <f t="shared" si="28"/>
        <v>2063673.42</v>
      </c>
      <c r="CD14" s="14">
        <f t="shared" si="29"/>
        <v>149.35053500414324</v>
      </c>
      <c r="CE14" s="9">
        <v>133422.33690676399</v>
      </c>
      <c r="CF14" s="10">
        <v>70424.203228275859</v>
      </c>
      <c r="CG14" s="15">
        <f t="shared" si="30"/>
        <v>203846.54013503983</v>
      </c>
      <c r="CH14" s="29">
        <f t="shared" si="31"/>
        <v>14.752620028372396</v>
      </c>
      <c r="CI14" s="27">
        <v>10297</v>
      </c>
      <c r="CJ14" s="16">
        <v>1865</v>
      </c>
      <c r="CK14" s="15">
        <f t="shared" si="32"/>
        <v>19203.904999999999</v>
      </c>
      <c r="CL14" s="10">
        <v>8801008.0999999996</v>
      </c>
      <c r="CM14" s="9">
        <v>464153.3</v>
      </c>
      <c r="CN14" s="10">
        <v>5688047.2300000004</v>
      </c>
      <c r="CO14" s="15">
        <f t="shared" si="33"/>
        <v>2648807.5699999994</v>
      </c>
      <c r="CP14" s="10">
        <v>2067558.86</v>
      </c>
      <c r="CQ14" s="15">
        <f t="shared" si="34"/>
        <v>4716366.43</v>
      </c>
      <c r="CR14" s="14">
        <f t="shared" si="35"/>
        <v>245.59413463043063</v>
      </c>
      <c r="CS14" s="9">
        <v>205146.87627295099</v>
      </c>
      <c r="CT14" s="10">
        <v>71102.911742052325</v>
      </c>
      <c r="CU14" s="15">
        <f t="shared" si="36"/>
        <v>276249.78801500332</v>
      </c>
      <c r="CV14" s="29">
        <f t="shared" si="37"/>
        <v>14.385084076129482</v>
      </c>
      <c r="CW14" s="30">
        <v>2532</v>
      </c>
      <c r="CX14" s="18">
        <v>1904</v>
      </c>
      <c r="CY14" s="15">
        <f t="shared" si="38"/>
        <v>4820.9279999999999</v>
      </c>
      <c r="CZ14" s="14">
        <v>6384163.0199999996</v>
      </c>
      <c r="DA14" s="15">
        <v>264835.45</v>
      </c>
      <c r="DB14" s="14">
        <v>5215168.7699999996</v>
      </c>
      <c r="DC14" s="15">
        <f t="shared" si="39"/>
        <v>904158.79999999981</v>
      </c>
      <c r="DD14" s="14">
        <v>1666264.76</v>
      </c>
      <c r="DE14" s="15">
        <f t="shared" si="40"/>
        <v>2570423.5599999996</v>
      </c>
      <c r="DF14" s="14">
        <f t="shared" si="41"/>
        <v>533.18024247613732</v>
      </c>
      <c r="DG14" s="15">
        <v>129262.066929664</v>
      </c>
      <c r="DH14" s="14">
        <v>27194.52205017917</v>
      </c>
      <c r="DI14" s="15">
        <f t="shared" si="42"/>
        <v>156456.58897984316</v>
      </c>
      <c r="DJ14" s="29">
        <f t="shared" si="43"/>
        <v>32.453624899571857</v>
      </c>
      <c r="DK14" s="31">
        <v>18610</v>
      </c>
      <c r="DL14" s="19">
        <v>2228</v>
      </c>
      <c r="DM14" s="15">
        <f t="shared" si="44"/>
        <v>41463.08</v>
      </c>
      <c r="DN14" s="14">
        <v>11969031.539999999</v>
      </c>
      <c r="DO14" s="15">
        <v>1420906.3</v>
      </c>
      <c r="DP14" s="14">
        <v>8899292.2200000007</v>
      </c>
      <c r="DQ14" s="15">
        <f t="shared" si="45"/>
        <v>1648833.0199999977</v>
      </c>
      <c r="DR14" s="14">
        <v>4026999.93</v>
      </c>
      <c r="DS14" s="15">
        <f t="shared" si="46"/>
        <v>5675832.9499999974</v>
      </c>
      <c r="DT14" s="14">
        <f t="shared" si="47"/>
        <v>136.88884062640781</v>
      </c>
      <c r="DU14" s="15">
        <v>365445.20112766302</v>
      </c>
      <c r="DV14" s="14">
        <v>233536.95653868199</v>
      </c>
      <c r="DW14" s="15">
        <f t="shared" si="48"/>
        <v>598982.15766634501</v>
      </c>
      <c r="DX14" s="14">
        <f t="shared" si="49"/>
        <v>14.446156862113114</v>
      </c>
    </row>
    <row r="15" spans="1:128">
      <c r="A15" s="22">
        <v>1973</v>
      </c>
      <c r="B15" s="20">
        <v>61976</v>
      </c>
      <c r="C15" s="7">
        <v>27433</v>
      </c>
      <c r="D15" s="6">
        <v>27160</v>
      </c>
      <c r="E15" s="7">
        <v>12651</v>
      </c>
      <c r="F15" s="8">
        <v>1550</v>
      </c>
      <c r="G15" s="9">
        <f t="shared" si="0"/>
        <v>19609.05</v>
      </c>
      <c r="H15" s="10"/>
      <c r="I15" s="9">
        <v>14013066.66</v>
      </c>
      <c r="J15" s="10">
        <v>721347.79</v>
      </c>
      <c r="K15" s="9">
        <v>10120038.130000001</v>
      </c>
      <c r="L15" s="10">
        <f t="shared" si="1"/>
        <v>3171680.74</v>
      </c>
      <c r="M15" s="9">
        <v>3694417.5</v>
      </c>
      <c r="N15" s="10">
        <f t="shared" si="2"/>
        <v>6866098.2400000002</v>
      </c>
      <c r="O15" s="9">
        <f t="shared" si="3"/>
        <v>350.14945854082686</v>
      </c>
      <c r="P15" s="10">
        <v>400492.92878090608</v>
      </c>
      <c r="Q15" s="9">
        <v>138570.0507775388</v>
      </c>
      <c r="R15" s="10">
        <f t="shared" si="4"/>
        <v>539062.97955844481</v>
      </c>
      <c r="S15" s="24">
        <f t="shared" si="5"/>
        <v>27.490519915979856</v>
      </c>
      <c r="T15" s="23">
        <v>34921.5</v>
      </c>
      <c r="U15" s="12">
        <v>13636</v>
      </c>
      <c r="V15" s="11">
        <v>13274</v>
      </c>
      <c r="W15" s="12">
        <v>4715</v>
      </c>
      <c r="X15" s="8">
        <v>1900</v>
      </c>
      <c r="Y15" s="9">
        <f t="shared" si="6"/>
        <v>8958.5</v>
      </c>
      <c r="Z15" s="10"/>
      <c r="AA15" s="9">
        <v>2160655.92</v>
      </c>
      <c r="AB15" s="10">
        <v>140812.79999999999</v>
      </c>
      <c r="AC15" s="9">
        <f t="shared" si="18"/>
        <v>2019843.1199999999</v>
      </c>
      <c r="AD15" s="10">
        <v>1615820.52</v>
      </c>
      <c r="AE15" s="9">
        <f t="shared" si="7"/>
        <v>404022.59999999986</v>
      </c>
      <c r="AF15" s="10">
        <v>722435.69</v>
      </c>
      <c r="AG15" s="9">
        <f t="shared" si="8"/>
        <v>1126458.2899999998</v>
      </c>
      <c r="AH15" s="10">
        <f t="shared" si="9"/>
        <v>125.74184182619857</v>
      </c>
      <c r="AI15" s="9">
        <f t="shared" si="19"/>
        <v>4.3983224219584782</v>
      </c>
      <c r="AJ15" s="10">
        <v>491245.45968094497</v>
      </c>
      <c r="AK15" s="9">
        <v>96548.330900852452</v>
      </c>
      <c r="AL15" s="10">
        <v>63877.063130173898</v>
      </c>
      <c r="AM15" s="9">
        <f t="shared" si="10"/>
        <v>160425.39403102634</v>
      </c>
      <c r="AN15" s="26">
        <f t="shared" si="11"/>
        <v>17.907617796620677</v>
      </c>
      <c r="AO15" s="25">
        <v>211908.8</v>
      </c>
      <c r="AP15" s="11">
        <v>91203</v>
      </c>
      <c r="AQ15" s="12">
        <v>86838</v>
      </c>
      <c r="AR15" s="11">
        <v>28225</v>
      </c>
      <c r="AS15" s="13">
        <v>1888</v>
      </c>
      <c r="AT15" s="14">
        <f t="shared" si="12"/>
        <v>53288.800000000003</v>
      </c>
      <c r="AU15" s="15"/>
      <c r="AV15" s="10">
        <v>72429174.640000001</v>
      </c>
      <c r="AW15" s="9">
        <v>3714479.68</v>
      </c>
      <c r="AX15" s="10">
        <v>55071878.75</v>
      </c>
      <c r="AY15" s="15">
        <f t="shared" si="13"/>
        <v>13642816.209999993</v>
      </c>
      <c r="AZ15" s="10">
        <v>16487459.470000001</v>
      </c>
      <c r="BA15" s="15">
        <f t="shared" si="14"/>
        <v>30130275.679999992</v>
      </c>
      <c r="BB15" s="14">
        <f t="shared" si="15"/>
        <v>565.414790349942</v>
      </c>
      <c r="BC15" s="9">
        <v>1048239.479182209</v>
      </c>
      <c r="BD15" s="10">
        <v>446796.17451969627</v>
      </c>
      <c r="BE15" s="12">
        <f t="shared" si="16"/>
        <v>1495035.6537019052</v>
      </c>
      <c r="BF15" s="28">
        <f t="shared" si="17"/>
        <v>28.055344719751712</v>
      </c>
      <c r="BG15" s="27">
        <v>8241</v>
      </c>
      <c r="BH15" s="16">
        <v>1975</v>
      </c>
      <c r="BI15" s="15">
        <f t="shared" si="20"/>
        <v>16275.975</v>
      </c>
      <c r="BJ15" s="10">
        <v>7541902.9400000004</v>
      </c>
      <c r="BK15" s="9">
        <v>611481.09</v>
      </c>
      <c r="BL15" s="10">
        <v>5954558.4400000004</v>
      </c>
      <c r="BM15" s="15">
        <f t="shared" si="21"/>
        <v>975863.41000000015</v>
      </c>
      <c r="BN15" s="10">
        <v>1745293.29</v>
      </c>
      <c r="BO15" s="15">
        <f t="shared" si="22"/>
        <v>2721156.7</v>
      </c>
      <c r="BP15" s="14">
        <f t="shared" si="23"/>
        <v>167.18855245231086</v>
      </c>
      <c r="BQ15" s="9">
        <v>140251.80793513751</v>
      </c>
      <c r="BR15" s="10">
        <v>87674.908588434962</v>
      </c>
      <c r="BS15" s="15">
        <f t="shared" si="24"/>
        <v>227926.71652357245</v>
      </c>
      <c r="BT15" s="29">
        <f t="shared" si="25"/>
        <v>14.003874823079567</v>
      </c>
      <c r="BU15" s="27">
        <v>7454</v>
      </c>
      <c r="BV15" s="17">
        <v>1850</v>
      </c>
      <c r="BW15" s="15">
        <f t="shared" si="26"/>
        <v>13789.9</v>
      </c>
      <c r="BX15" s="10">
        <v>4987168.66</v>
      </c>
      <c r="BY15" s="9">
        <v>346567.94</v>
      </c>
      <c r="BZ15" s="10">
        <v>4042646.55</v>
      </c>
      <c r="CA15" s="15">
        <f t="shared" si="27"/>
        <v>597954.16999999993</v>
      </c>
      <c r="CB15" s="10">
        <v>1635249.19</v>
      </c>
      <c r="CC15" s="15">
        <f t="shared" si="28"/>
        <v>2233203.36</v>
      </c>
      <c r="CD15" s="14">
        <f t="shared" si="29"/>
        <v>161.94485529264171</v>
      </c>
      <c r="CE15" s="9">
        <v>151823.31340048389</v>
      </c>
      <c r="CF15" s="10">
        <v>70819.408513560935</v>
      </c>
      <c r="CG15" s="15">
        <f t="shared" si="30"/>
        <v>222642.72191404481</v>
      </c>
      <c r="CH15" s="29">
        <f t="shared" si="31"/>
        <v>16.145347095631209</v>
      </c>
      <c r="CI15" s="27">
        <v>10455</v>
      </c>
      <c r="CJ15" s="16">
        <v>1921</v>
      </c>
      <c r="CK15" s="15">
        <f t="shared" si="32"/>
        <v>20084.055</v>
      </c>
      <c r="CL15" s="10">
        <v>9130209.2300000004</v>
      </c>
      <c r="CM15" s="9">
        <v>504814.7</v>
      </c>
      <c r="CN15" s="10">
        <v>5996568.6299999999</v>
      </c>
      <c r="CO15" s="15">
        <f t="shared" si="33"/>
        <v>2628825.9000000013</v>
      </c>
      <c r="CP15" s="10">
        <v>2199853.0699999998</v>
      </c>
      <c r="CQ15" s="15">
        <f t="shared" si="34"/>
        <v>4828678.9700000007</v>
      </c>
      <c r="CR15" s="14">
        <f t="shared" si="35"/>
        <v>240.42350859923459</v>
      </c>
      <c r="CS15" s="9">
        <v>223616.5370796432</v>
      </c>
      <c r="CT15" s="10">
        <v>72790.591665203014</v>
      </c>
      <c r="CU15" s="15">
        <f t="shared" si="36"/>
        <v>296407.12874484621</v>
      </c>
      <c r="CV15" s="29">
        <f t="shared" si="37"/>
        <v>14.758330862211153</v>
      </c>
      <c r="CW15" s="30">
        <v>2685</v>
      </c>
      <c r="CX15" s="18">
        <v>1898</v>
      </c>
      <c r="CY15" s="15">
        <f t="shared" si="38"/>
        <v>5096.13</v>
      </c>
      <c r="CZ15" s="14">
        <v>6671367.3200000003</v>
      </c>
      <c r="DA15" s="15">
        <v>305934.28999999998</v>
      </c>
      <c r="DB15" s="14">
        <v>5494587.0099999998</v>
      </c>
      <c r="DC15" s="15">
        <f t="shared" si="39"/>
        <v>870846.02000000048</v>
      </c>
      <c r="DD15" s="14">
        <v>1905443.91</v>
      </c>
      <c r="DE15" s="15">
        <f t="shared" si="40"/>
        <v>2776289.9300000006</v>
      </c>
      <c r="DF15" s="14">
        <f t="shared" si="41"/>
        <v>544.78396940423431</v>
      </c>
      <c r="DG15" s="15">
        <v>144603.41805950279</v>
      </c>
      <c r="DH15" s="14">
        <v>27916.558599906351</v>
      </c>
      <c r="DI15" s="15">
        <f t="shared" si="42"/>
        <v>172519.97665940915</v>
      </c>
      <c r="DJ15" s="29">
        <f t="shared" si="43"/>
        <v>33.853134959157074</v>
      </c>
      <c r="DK15" s="31">
        <v>19570</v>
      </c>
      <c r="DL15" s="19">
        <v>2201</v>
      </c>
      <c r="DM15" s="15">
        <f t="shared" si="44"/>
        <v>43073.57</v>
      </c>
      <c r="DN15" s="14">
        <v>13413195.060000001</v>
      </c>
      <c r="DO15" s="15">
        <v>1543842.31</v>
      </c>
      <c r="DP15" s="14">
        <v>9796322.4100000001</v>
      </c>
      <c r="DQ15" s="15">
        <f t="shared" si="45"/>
        <v>2073030.3399999999</v>
      </c>
      <c r="DR15" s="14">
        <v>4391333.55</v>
      </c>
      <c r="DS15" s="15">
        <f t="shared" si="46"/>
        <v>6464363.8899999997</v>
      </c>
      <c r="DT15" s="14">
        <f t="shared" si="47"/>
        <v>150.0772722112423</v>
      </c>
      <c r="DU15" s="15">
        <v>408589.65653278871</v>
      </c>
      <c r="DV15" s="14">
        <v>248604.47484320361</v>
      </c>
      <c r="DW15" s="15">
        <f t="shared" si="48"/>
        <v>657194.13137599232</v>
      </c>
      <c r="DX15" s="14">
        <f t="shared" si="49"/>
        <v>15.257479966856527</v>
      </c>
    </row>
    <row r="16" spans="1:128">
      <c r="A16" s="22">
        <v>1974</v>
      </c>
      <c r="B16" s="20">
        <v>62054</v>
      </c>
      <c r="C16" s="7">
        <v>27411</v>
      </c>
      <c r="D16" s="6">
        <v>26829</v>
      </c>
      <c r="E16" s="7">
        <v>12273</v>
      </c>
      <c r="F16" s="8">
        <v>1550</v>
      </c>
      <c r="G16" s="9">
        <f t="shared" si="0"/>
        <v>19023.150000000001</v>
      </c>
      <c r="H16" s="10"/>
      <c r="I16" s="9">
        <v>13748112.93</v>
      </c>
      <c r="J16" s="10">
        <v>745617.25</v>
      </c>
      <c r="K16" s="9">
        <v>9755077.1600000001</v>
      </c>
      <c r="L16" s="10">
        <f t="shared" si="1"/>
        <v>3247418.5199999996</v>
      </c>
      <c r="M16" s="9">
        <v>3648198.03</v>
      </c>
      <c r="N16" s="10">
        <f t="shared" si="2"/>
        <v>6895616.5499999989</v>
      </c>
      <c r="O16" s="9">
        <f t="shared" si="3"/>
        <v>362.48552684492307</v>
      </c>
      <c r="P16" s="10">
        <v>404040.44365133147</v>
      </c>
      <c r="Q16" s="9">
        <v>126093.44598178531</v>
      </c>
      <c r="R16" s="10">
        <f t="shared" si="4"/>
        <v>530133.88963311678</v>
      </c>
      <c r="S16" s="24">
        <f t="shared" si="5"/>
        <v>27.86782891545915</v>
      </c>
      <c r="T16" s="23">
        <v>35287.56</v>
      </c>
      <c r="U16" s="12">
        <v>13790</v>
      </c>
      <c r="V16" s="11">
        <v>13356</v>
      </c>
      <c r="W16" s="12">
        <v>4796</v>
      </c>
      <c r="X16" s="8">
        <v>1900</v>
      </c>
      <c r="Y16" s="9">
        <f t="shared" si="6"/>
        <v>9112.4</v>
      </c>
      <c r="Z16" s="10"/>
      <c r="AA16" s="9">
        <v>2340914.0299999998</v>
      </c>
      <c r="AB16" s="10">
        <v>137992.62</v>
      </c>
      <c r="AC16" s="9">
        <f t="shared" si="18"/>
        <v>2202921.4099999997</v>
      </c>
      <c r="AD16" s="10">
        <v>1677460.34</v>
      </c>
      <c r="AE16" s="9">
        <f t="shared" si="7"/>
        <v>525461.0699999996</v>
      </c>
      <c r="AF16" s="10">
        <v>753628.81</v>
      </c>
      <c r="AG16" s="9">
        <f t="shared" si="8"/>
        <v>1279089.8799999997</v>
      </c>
      <c r="AH16" s="10">
        <f t="shared" si="9"/>
        <v>140.36805671392824</v>
      </c>
      <c r="AI16" s="9">
        <f t="shared" si="19"/>
        <v>4.5117574560897697</v>
      </c>
      <c r="AJ16" s="10">
        <v>518847.48964959051</v>
      </c>
      <c r="AK16" s="9">
        <v>102541.9748092519</v>
      </c>
      <c r="AL16" s="10">
        <v>66732.494760165122</v>
      </c>
      <c r="AM16" s="9">
        <f t="shared" si="10"/>
        <v>169274.46956941701</v>
      </c>
      <c r="AN16" s="26">
        <f t="shared" si="11"/>
        <v>18.576277333020609</v>
      </c>
      <c r="AO16" s="25">
        <v>213853.9</v>
      </c>
      <c r="AP16" s="11">
        <v>93670</v>
      </c>
      <c r="AQ16" s="12">
        <v>88515</v>
      </c>
      <c r="AR16" s="11">
        <v>28194</v>
      </c>
      <c r="AS16" s="13">
        <v>1857</v>
      </c>
      <c r="AT16" s="14">
        <f t="shared" si="12"/>
        <v>52356.258000000002</v>
      </c>
      <c r="AU16" s="15"/>
      <c r="AV16" s="10">
        <v>70819584.129999995</v>
      </c>
      <c r="AW16" s="9">
        <v>3595434.05</v>
      </c>
      <c r="AX16" s="10">
        <v>53244305.799999997</v>
      </c>
      <c r="AY16" s="15">
        <f t="shared" si="13"/>
        <v>13979844.280000001</v>
      </c>
      <c r="AZ16" s="10">
        <v>15701197.73</v>
      </c>
      <c r="BA16" s="15">
        <f t="shared" si="14"/>
        <v>29681042.010000002</v>
      </c>
      <c r="BB16" s="14">
        <f t="shared" si="15"/>
        <v>566.90533555702166</v>
      </c>
      <c r="BC16" s="9">
        <v>1010062.3145914749</v>
      </c>
      <c r="BD16" s="10">
        <v>426214.19386299117</v>
      </c>
      <c r="BE16" s="12">
        <f t="shared" si="16"/>
        <v>1436276.5084544662</v>
      </c>
      <c r="BF16" s="28">
        <f t="shared" si="17"/>
        <v>27.4327571014427</v>
      </c>
      <c r="BG16" s="27">
        <v>8300</v>
      </c>
      <c r="BH16" s="16">
        <v>1942</v>
      </c>
      <c r="BI16" s="15">
        <f t="shared" si="20"/>
        <v>16118.6</v>
      </c>
      <c r="BJ16" s="10">
        <v>7299823.7599999998</v>
      </c>
      <c r="BK16" s="9">
        <v>569302.22</v>
      </c>
      <c r="BL16" s="10">
        <v>5696932.2000000002</v>
      </c>
      <c r="BM16" s="15">
        <f t="shared" si="21"/>
        <v>1033589.3399999999</v>
      </c>
      <c r="BN16" s="10">
        <v>1802709.81</v>
      </c>
      <c r="BO16" s="15">
        <f t="shared" si="22"/>
        <v>2836299.15</v>
      </c>
      <c r="BP16" s="14">
        <f t="shared" si="23"/>
        <v>175.96436104872632</v>
      </c>
      <c r="BQ16" s="9">
        <v>144922.286046483</v>
      </c>
      <c r="BR16" s="10">
        <v>90970.029108445247</v>
      </c>
      <c r="BS16" s="15">
        <f t="shared" si="24"/>
        <v>235892.31515492825</v>
      </c>
      <c r="BT16" s="29">
        <f t="shared" si="25"/>
        <v>14.634789321338593</v>
      </c>
      <c r="BU16" s="27">
        <v>7614</v>
      </c>
      <c r="BV16" s="17">
        <v>1850</v>
      </c>
      <c r="BW16" s="15">
        <f t="shared" si="26"/>
        <v>14085.9</v>
      </c>
      <c r="BX16" s="10">
        <v>5104405.51</v>
      </c>
      <c r="BY16" s="9">
        <v>329975.61</v>
      </c>
      <c r="BZ16" s="10">
        <v>4063551.83</v>
      </c>
      <c r="CA16" s="15">
        <f t="shared" si="27"/>
        <v>710878.06999999937</v>
      </c>
      <c r="CB16" s="10">
        <v>1689438.49</v>
      </c>
      <c r="CC16" s="15">
        <f t="shared" si="28"/>
        <v>2400316.5599999996</v>
      </c>
      <c r="CD16" s="14">
        <f t="shared" si="29"/>
        <v>170.40562264392048</v>
      </c>
      <c r="CE16" s="9">
        <v>163690.32437651319</v>
      </c>
      <c r="CF16" s="10">
        <v>74124.478229953267</v>
      </c>
      <c r="CG16" s="15">
        <f t="shared" si="30"/>
        <v>237814.80260646646</v>
      </c>
      <c r="CH16" s="29">
        <f t="shared" si="31"/>
        <v>16.883181238434638</v>
      </c>
      <c r="CI16" s="27">
        <v>10428</v>
      </c>
      <c r="CJ16" s="16">
        <v>1882</v>
      </c>
      <c r="CK16" s="15">
        <f t="shared" si="32"/>
        <v>19625.495999999999</v>
      </c>
      <c r="CL16" s="10">
        <v>8792700.7300000004</v>
      </c>
      <c r="CM16" s="9">
        <v>514738.76</v>
      </c>
      <c r="CN16" s="10">
        <v>5785575.7599999998</v>
      </c>
      <c r="CO16" s="15">
        <f t="shared" si="33"/>
        <v>2492386.2100000009</v>
      </c>
      <c r="CP16" s="10">
        <v>2022150.63</v>
      </c>
      <c r="CQ16" s="15">
        <f t="shared" si="34"/>
        <v>4514536.8400000008</v>
      </c>
      <c r="CR16" s="14">
        <f t="shared" si="35"/>
        <v>230.03427989794505</v>
      </c>
      <c r="CS16" s="9">
        <v>219150.23427361349</v>
      </c>
      <c r="CT16" s="10">
        <v>65266.067311479521</v>
      </c>
      <c r="CU16" s="15">
        <f t="shared" si="36"/>
        <v>284416.30158509302</v>
      </c>
      <c r="CV16" s="29">
        <f t="shared" si="37"/>
        <v>14.492184125440348</v>
      </c>
      <c r="CW16" s="30">
        <v>2784</v>
      </c>
      <c r="CX16" s="18">
        <v>1891</v>
      </c>
      <c r="CY16" s="15">
        <f t="shared" si="38"/>
        <v>5264.5439999999999</v>
      </c>
      <c r="CZ16" s="14">
        <v>6770360.7800000003</v>
      </c>
      <c r="DA16" s="15">
        <v>303935.59999999998</v>
      </c>
      <c r="DB16" s="14">
        <v>5775584.0499999998</v>
      </c>
      <c r="DC16" s="15">
        <f t="shared" si="39"/>
        <v>690841.13000000082</v>
      </c>
      <c r="DD16" s="14">
        <v>1997025.39</v>
      </c>
      <c r="DE16" s="15">
        <f t="shared" si="40"/>
        <v>2687866.5200000005</v>
      </c>
      <c r="DF16" s="14">
        <f t="shared" si="41"/>
        <v>510.56017767160853</v>
      </c>
      <c r="DG16" s="15">
        <v>146116.50157573901</v>
      </c>
      <c r="DH16" s="14">
        <v>28810.35232888682</v>
      </c>
      <c r="DI16" s="15">
        <f t="shared" si="42"/>
        <v>174926.85390462584</v>
      </c>
      <c r="DJ16" s="29">
        <f t="shared" si="43"/>
        <v>33.227351486591402</v>
      </c>
      <c r="DK16" s="31">
        <v>19380</v>
      </c>
      <c r="DL16" s="19">
        <v>2137</v>
      </c>
      <c r="DM16" s="15">
        <f t="shared" si="44"/>
        <v>41415.06</v>
      </c>
      <c r="DN16" s="14">
        <v>13487389.17</v>
      </c>
      <c r="DO16" s="15">
        <v>1451565.15</v>
      </c>
      <c r="DP16" s="14">
        <v>9615747.8200000003</v>
      </c>
      <c r="DQ16" s="15">
        <f t="shared" si="45"/>
        <v>2420076.1999999993</v>
      </c>
      <c r="DR16" s="14">
        <v>4293821.7699999996</v>
      </c>
      <c r="DS16" s="15">
        <f t="shared" si="46"/>
        <v>6713897.9699999988</v>
      </c>
      <c r="DT16" s="14">
        <f t="shared" si="47"/>
        <v>162.11247720032276</v>
      </c>
      <c r="DU16" s="15">
        <v>398648.59746841458</v>
      </c>
      <c r="DV16" s="14">
        <v>232839.56360201721</v>
      </c>
      <c r="DW16" s="15">
        <f t="shared" si="48"/>
        <v>631488.16107043182</v>
      </c>
      <c r="DX16" s="14">
        <f t="shared" si="49"/>
        <v>15.247790563877775</v>
      </c>
    </row>
    <row r="17" spans="1:128">
      <c r="A17" s="22">
        <v>1975</v>
      </c>
      <c r="B17" s="20">
        <v>61829</v>
      </c>
      <c r="C17" s="7">
        <v>27184</v>
      </c>
      <c r="D17" s="6">
        <v>26110</v>
      </c>
      <c r="E17" s="7">
        <v>11606</v>
      </c>
      <c r="F17" s="8">
        <v>1550</v>
      </c>
      <c r="G17" s="9">
        <f t="shared" si="0"/>
        <v>17989.3</v>
      </c>
      <c r="H17" s="10"/>
      <c r="I17" s="9">
        <v>13126124.02</v>
      </c>
      <c r="J17" s="10">
        <v>638955.5</v>
      </c>
      <c r="K17" s="9">
        <v>9479337.2699999996</v>
      </c>
      <c r="L17" s="10">
        <f t="shared" si="1"/>
        <v>3007831.25</v>
      </c>
      <c r="M17" s="9">
        <v>3424343.23</v>
      </c>
      <c r="N17" s="10">
        <f t="shared" si="2"/>
        <v>6432174.4800000004</v>
      </c>
      <c r="O17" s="9">
        <f t="shared" si="3"/>
        <v>357.55557359096798</v>
      </c>
      <c r="P17" s="10">
        <v>383937.85938558751</v>
      </c>
      <c r="Q17" s="9">
        <v>117725.1396859697</v>
      </c>
      <c r="R17" s="10">
        <f t="shared" si="4"/>
        <v>501662.99907155719</v>
      </c>
      <c r="S17" s="24">
        <f t="shared" si="5"/>
        <v>27.886743734973411</v>
      </c>
      <c r="T17" s="23">
        <v>35687.71</v>
      </c>
      <c r="U17" s="12">
        <v>13757</v>
      </c>
      <c r="V17" s="11">
        <v>13133</v>
      </c>
      <c r="W17" s="12">
        <v>4857</v>
      </c>
      <c r="X17" s="8">
        <v>1900</v>
      </c>
      <c r="Y17" s="9">
        <f t="shared" si="6"/>
        <v>9228.2999999999993</v>
      </c>
      <c r="Z17" s="10"/>
      <c r="AA17" s="9">
        <v>2407547.4500000002</v>
      </c>
      <c r="AB17" s="10">
        <v>136605.15</v>
      </c>
      <c r="AC17" s="9">
        <f t="shared" si="18"/>
        <v>2270942.3000000003</v>
      </c>
      <c r="AD17" s="10">
        <v>1683079.49</v>
      </c>
      <c r="AE17" s="9">
        <f t="shared" si="7"/>
        <v>587862.81000000029</v>
      </c>
      <c r="AF17" s="10">
        <v>725144.17</v>
      </c>
      <c r="AG17" s="9">
        <f t="shared" si="8"/>
        <v>1313006.9800000004</v>
      </c>
      <c r="AH17" s="10">
        <f t="shared" si="9"/>
        <v>142.2804828624991</v>
      </c>
      <c r="AI17" s="9">
        <f t="shared" si="19"/>
        <v>4.6151597377028164</v>
      </c>
      <c r="AJ17" s="10">
        <v>521660.697967163</v>
      </c>
      <c r="AK17" s="9">
        <v>101939.742646207</v>
      </c>
      <c r="AL17" s="10">
        <v>64062.137402488137</v>
      </c>
      <c r="AM17" s="9">
        <f t="shared" si="10"/>
        <v>166001.88004869514</v>
      </c>
      <c r="AN17" s="26">
        <f t="shared" si="11"/>
        <v>17.98834888860301</v>
      </c>
      <c r="AO17" s="25">
        <v>215973.2</v>
      </c>
      <c r="AP17" s="11">
        <v>95453</v>
      </c>
      <c r="AQ17" s="12">
        <v>87524</v>
      </c>
      <c r="AR17" s="11">
        <v>26288</v>
      </c>
      <c r="AS17" s="13">
        <v>1837</v>
      </c>
      <c r="AT17" s="14">
        <f t="shared" si="12"/>
        <v>48291.055999999997</v>
      </c>
      <c r="AU17" s="15"/>
      <c r="AV17" s="10">
        <v>69230672.890000001</v>
      </c>
      <c r="AW17" s="9">
        <v>3502913.69</v>
      </c>
      <c r="AX17" s="10">
        <v>51419637.859999999</v>
      </c>
      <c r="AY17" s="15">
        <f t="shared" si="13"/>
        <v>14308121.340000004</v>
      </c>
      <c r="AZ17" s="10">
        <v>13709811</v>
      </c>
      <c r="BA17" s="15">
        <f t="shared" si="14"/>
        <v>28017932.340000004</v>
      </c>
      <c r="BB17" s="14">
        <f t="shared" si="15"/>
        <v>580.18885194807103</v>
      </c>
      <c r="BC17" s="9">
        <v>949407.81807601254</v>
      </c>
      <c r="BD17" s="10">
        <v>392650.24942118669</v>
      </c>
      <c r="BE17" s="12">
        <f t="shared" si="16"/>
        <v>1342058.0674971992</v>
      </c>
      <c r="BF17" s="28">
        <f t="shared" si="17"/>
        <v>27.791027545498263</v>
      </c>
      <c r="BG17" s="27">
        <v>8055</v>
      </c>
      <c r="BH17" s="16">
        <v>1914</v>
      </c>
      <c r="BI17" s="15">
        <f t="shared" si="20"/>
        <v>15417.27</v>
      </c>
      <c r="BJ17" s="10">
        <v>6906627.8399999999</v>
      </c>
      <c r="BK17" s="9">
        <v>500769.71</v>
      </c>
      <c r="BL17" s="10">
        <v>5412769.2300000004</v>
      </c>
      <c r="BM17" s="15">
        <f t="shared" si="21"/>
        <v>993088.89999999944</v>
      </c>
      <c r="BN17" s="10">
        <v>1602245.61</v>
      </c>
      <c r="BO17" s="15">
        <f t="shared" si="22"/>
        <v>2595334.5099999998</v>
      </c>
      <c r="BP17" s="14">
        <f t="shared" si="23"/>
        <v>168.33943428376099</v>
      </c>
      <c r="BQ17" s="9">
        <v>142415.216247345</v>
      </c>
      <c r="BR17" s="10">
        <v>92673.66746433168</v>
      </c>
      <c r="BS17" s="15">
        <f t="shared" si="24"/>
        <v>235088.8837116767</v>
      </c>
      <c r="BT17" s="29">
        <f t="shared" si="25"/>
        <v>15.248411924528577</v>
      </c>
      <c r="BU17" s="27">
        <v>7636</v>
      </c>
      <c r="BV17" s="17">
        <v>1850</v>
      </c>
      <c r="BW17" s="15">
        <f t="shared" si="26"/>
        <v>14126.6</v>
      </c>
      <c r="BX17" s="10">
        <v>4888638.0599999996</v>
      </c>
      <c r="BY17" s="9">
        <v>258389.07</v>
      </c>
      <c r="BZ17" s="10">
        <v>3895053.14</v>
      </c>
      <c r="CA17" s="15">
        <f t="shared" si="27"/>
        <v>735195.84999999916</v>
      </c>
      <c r="CB17" s="10">
        <v>1529280.53</v>
      </c>
      <c r="CC17" s="15">
        <f t="shared" si="28"/>
        <v>2264476.379999999</v>
      </c>
      <c r="CD17" s="14">
        <f t="shared" si="29"/>
        <v>160.29875412342665</v>
      </c>
      <c r="CE17" s="9">
        <v>154426.459247413</v>
      </c>
      <c r="CF17" s="10">
        <v>71815.51052552824</v>
      </c>
      <c r="CG17" s="15">
        <f t="shared" si="30"/>
        <v>226241.96977294126</v>
      </c>
      <c r="CH17" s="29">
        <f t="shared" si="31"/>
        <v>16.015316479049542</v>
      </c>
      <c r="CI17" s="27">
        <v>9987</v>
      </c>
      <c r="CJ17" s="16">
        <v>1877</v>
      </c>
      <c r="CK17" s="15">
        <f t="shared" si="32"/>
        <v>18745.598999999998</v>
      </c>
      <c r="CL17" s="10">
        <v>8347072.6399999997</v>
      </c>
      <c r="CM17" s="9">
        <v>405654.4</v>
      </c>
      <c r="CN17" s="10">
        <v>5577401.1600000001</v>
      </c>
      <c r="CO17" s="15">
        <f t="shared" si="33"/>
        <v>2364017.0799999991</v>
      </c>
      <c r="CP17" s="10">
        <v>1955476.51</v>
      </c>
      <c r="CQ17" s="15">
        <f t="shared" si="34"/>
        <v>4319493.5899999989</v>
      </c>
      <c r="CR17" s="14">
        <f t="shared" si="35"/>
        <v>230.42707731025288</v>
      </c>
      <c r="CS17" s="9">
        <v>207188.7566436721</v>
      </c>
      <c r="CT17" s="10">
        <v>61808.714918304409</v>
      </c>
      <c r="CU17" s="15">
        <f t="shared" si="36"/>
        <v>268997.47156197648</v>
      </c>
      <c r="CV17" s="29">
        <f t="shared" si="37"/>
        <v>14.349900025172655</v>
      </c>
      <c r="CW17" s="30">
        <v>2720</v>
      </c>
      <c r="CX17" s="18">
        <v>1872</v>
      </c>
      <c r="CY17" s="15">
        <f t="shared" si="38"/>
        <v>5091.84</v>
      </c>
      <c r="CZ17" s="14">
        <v>6947591.0300000003</v>
      </c>
      <c r="DA17" s="15">
        <v>281289.45</v>
      </c>
      <c r="DB17" s="14">
        <v>5510021.8499999996</v>
      </c>
      <c r="DC17" s="15">
        <f t="shared" si="39"/>
        <v>1156279.7300000004</v>
      </c>
      <c r="DD17" s="14">
        <v>1774830.49</v>
      </c>
      <c r="DE17" s="15">
        <f t="shared" si="40"/>
        <v>2931110.2200000007</v>
      </c>
      <c r="DF17" s="14">
        <f t="shared" si="41"/>
        <v>575.64853176847669</v>
      </c>
      <c r="DG17" s="15">
        <v>135190.7228637166</v>
      </c>
      <c r="DH17" s="14">
        <v>32083.584687650029</v>
      </c>
      <c r="DI17" s="15">
        <f t="shared" si="42"/>
        <v>167274.30755136663</v>
      </c>
      <c r="DJ17" s="29">
        <f t="shared" si="43"/>
        <v>32.851446147437201</v>
      </c>
      <c r="DK17" s="31">
        <v>18730</v>
      </c>
      <c r="DL17" s="19">
        <v>2112</v>
      </c>
      <c r="DM17" s="15">
        <f t="shared" si="44"/>
        <v>39557.760000000002</v>
      </c>
      <c r="DN17" s="14">
        <v>12772014.9</v>
      </c>
      <c r="DO17" s="15">
        <v>1184206.24</v>
      </c>
      <c r="DP17" s="14">
        <v>9157816.9499999993</v>
      </c>
      <c r="DQ17" s="15">
        <f t="shared" si="45"/>
        <v>2429991.7100000009</v>
      </c>
      <c r="DR17" s="14">
        <v>3988206.43</v>
      </c>
      <c r="DS17" s="15">
        <f t="shared" si="46"/>
        <v>6418198.1400000006</v>
      </c>
      <c r="DT17" s="14">
        <f t="shared" si="47"/>
        <v>162.24877596709217</v>
      </c>
      <c r="DU17" s="15">
        <v>382067.80119313393</v>
      </c>
      <c r="DV17" s="14">
        <v>249950.5041566666</v>
      </c>
      <c r="DW17" s="15">
        <f t="shared" si="48"/>
        <v>632018.3053498005</v>
      </c>
      <c r="DX17" s="14">
        <f t="shared" si="49"/>
        <v>15.97710045639087</v>
      </c>
    </row>
    <row r="18" spans="1:128">
      <c r="A18" s="22">
        <v>1976</v>
      </c>
      <c r="B18" s="20">
        <v>61531</v>
      </c>
      <c r="C18" s="7">
        <v>27034</v>
      </c>
      <c r="D18" s="6">
        <v>25974</v>
      </c>
      <c r="E18" s="7">
        <v>11430</v>
      </c>
      <c r="F18" s="8">
        <v>1550</v>
      </c>
      <c r="G18" s="9">
        <f t="shared" si="0"/>
        <v>17716.5</v>
      </c>
      <c r="H18" s="10"/>
      <c r="I18" s="9">
        <v>14151014.140000001</v>
      </c>
      <c r="J18" s="10">
        <v>706156.11</v>
      </c>
      <c r="K18" s="9">
        <v>9955890.9100000001</v>
      </c>
      <c r="L18" s="10">
        <f t="shared" si="1"/>
        <v>3488967.120000001</v>
      </c>
      <c r="M18" s="9">
        <v>3470819.85</v>
      </c>
      <c r="N18" s="10">
        <f t="shared" si="2"/>
        <v>6959786.9700000007</v>
      </c>
      <c r="O18" s="9">
        <f t="shared" si="3"/>
        <v>392.84209465752269</v>
      </c>
      <c r="P18" s="10">
        <v>409039.21460511279</v>
      </c>
      <c r="Q18" s="9">
        <v>121934.56575443711</v>
      </c>
      <c r="R18" s="10">
        <f t="shared" si="4"/>
        <v>530973.78035954991</v>
      </c>
      <c r="S18" s="24">
        <f t="shared" si="5"/>
        <v>29.970579988121237</v>
      </c>
      <c r="T18" s="23">
        <v>36118.04</v>
      </c>
      <c r="U18" s="12">
        <v>13510</v>
      </c>
      <c r="V18" s="11">
        <v>12909</v>
      </c>
      <c r="W18" s="12">
        <v>4606.1000000000004</v>
      </c>
      <c r="X18" s="8">
        <v>1900</v>
      </c>
      <c r="Y18" s="9">
        <f t="shared" si="6"/>
        <v>8751.59</v>
      </c>
      <c r="Z18" s="10"/>
      <c r="AA18" s="9">
        <v>2584641.4300000002</v>
      </c>
      <c r="AB18" s="10">
        <v>153125.26</v>
      </c>
      <c r="AC18" s="9">
        <f t="shared" si="18"/>
        <v>2431516.17</v>
      </c>
      <c r="AD18" s="10">
        <v>1816769.37</v>
      </c>
      <c r="AE18" s="9">
        <f t="shared" si="7"/>
        <v>614746.79999999981</v>
      </c>
      <c r="AF18" s="10">
        <v>776647.17</v>
      </c>
      <c r="AG18" s="9">
        <f t="shared" si="8"/>
        <v>1391393.9699999997</v>
      </c>
      <c r="AH18" s="10">
        <f t="shared" si="9"/>
        <v>158.98756340276449</v>
      </c>
      <c r="AI18" s="9">
        <f t="shared" si="19"/>
        <v>4.7961849485490582</v>
      </c>
      <c r="AJ18" s="10">
        <v>538895.27983734361</v>
      </c>
      <c r="AK18" s="9">
        <v>105447.98397696071</v>
      </c>
      <c r="AL18" s="10">
        <v>61576.854317125413</v>
      </c>
      <c r="AM18" s="9">
        <f t="shared" si="10"/>
        <v>167024.8382940861</v>
      </c>
      <c r="AN18" s="26">
        <f t="shared" si="11"/>
        <v>19.085084915322369</v>
      </c>
      <c r="AO18" s="25">
        <v>218035.20000000001</v>
      </c>
      <c r="AP18" s="11">
        <v>97826</v>
      </c>
      <c r="AQ18" s="12">
        <v>90420</v>
      </c>
      <c r="AR18" s="11">
        <v>27354</v>
      </c>
      <c r="AS18" s="13">
        <v>1838</v>
      </c>
      <c r="AT18" s="14">
        <f t="shared" si="12"/>
        <v>50276.652000000002</v>
      </c>
      <c r="AU18" s="15"/>
      <c r="AV18" s="10">
        <v>73947516.319999993</v>
      </c>
      <c r="AW18" s="9">
        <v>3836533.11</v>
      </c>
      <c r="AX18" s="10">
        <v>54227696.200000003</v>
      </c>
      <c r="AY18" s="15">
        <f t="shared" si="13"/>
        <v>15883287.00999999</v>
      </c>
      <c r="AZ18" s="10">
        <v>14452640.67</v>
      </c>
      <c r="BA18" s="15">
        <f t="shared" si="14"/>
        <v>30335927.679999992</v>
      </c>
      <c r="BB18" s="14">
        <f t="shared" si="15"/>
        <v>603.38002777114104</v>
      </c>
      <c r="BC18" s="9">
        <v>1015756.356105972</v>
      </c>
      <c r="BD18" s="10">
        <v>414663.14453505079</v>
      </c>
      <c r="BE18" s="12">
        <f t="shared" si="16"/>
        <v>1430419.5006410228</v>
      </c>
      <c r="BF18" s="28">
        <f t="shared" si="17"/>
        <v>28.450969659654799</v>
      </c>
      <c r="BG18" s="27">
        <v>7984</v>
      </c>
      <c r="BH18" s="16">
        <v>1941</v>
      </c>
      <c r="BI18" s="15">
        <f t="shared" si="20"/>
        <v>15496.944</v>
      </c>
      <c r="BJ18" s="10">
        <v>7372655.8600000003</v>
      </c>
      <c r="BK18" s="9">
        <v>478884.76</v>
      </c>
      <c r="BL18" s="10">
        <v>5612166.21</v>
      </c>
      <c r="BM18" s="15">
        <f t="shared" si="21"/>
        <v>1281604.8900000006</v>
      </c>
      <c r="BN18" s="10">
        <v>1677258.92</v>
      </c>
      <c r="BO18" s="15">
        <f t="shared" si="22"/>
        <v>2958863.8100000005</v>
      </c>
      <c r="BP18" s="14">
        <f t="shared" si="23"/>
        <v>190.932083770839</v>
      </c>
      <c r="BQ18" s="9">
        <v>152209.80563278421</v>
      </c>
      <c r="BR18" s="10">
        <v>89966.302177102174</v>
      </c>
      <c r="BS18" s="15">
        <f t="shared" si="24"/>
        <v>242176.10780988639</v>
      </c>
      <c r="BT18" s="29">
        <f t="shared" si="25"/>
        <v>15.62734612771953</v>
      </c>
      <c r="BU18" s="27">
        <v>7526</v>
      </c>
      <c r="BV18" s="17">
        <v>1850</v>
      </c>
      <c r="BW18" s="15">
        <f t="shared" si="26"/>
        <v>13923.1</v>
      </c>
      <c r="BX18" s="10">
        <v>5281620.0199999996</v>
      </c>
      <c r="BY18" s="9">
        <v>325561.84000000003</v>
      </c>
      <c r="BZ18" s="10">
        <v>4176164.57</v>
      </c>
      <c r="CA18" s="15">
        <f t="shared" si="27"/>
        <v>779893.60999999987</v>
      </c>
      <c r="CB18" s="10">
        <v>1642787.78</v>
      </c>
      <c r="CC18" s="15">
        <f t="shared" si="28"/>
        <v>2422681.3899999997</v>
      </c>
      <c r="CD18" s="14">
        <f t="shared" si="29"/>
        <v>174.00445231306244</v>
      </c>
      <c r="CE18" s="9">
        <v>177560.9409617999</v>
      </c>
      <c r="CF18" s="10">
        <v>70029.806538372242</v>
      </c>
      <c r="CG18" s="15">
        <f t="shared" si="30"/>
        <v>247590.74750017215</v>
      </c>
      <c r="CH18" s="29">
        <f t="shared" si="31"/>
        <v>17.782731396037676</v>
      </c>
      <c r="CI18" s="27">
        <v>9699</v>
      </c>
      <c r="CJ18" s="16">
        <v>1860</v>
      </c>
      <c r="CK18" s="15">
        <f t="shared" si="32"/>
        <v>18040.14</v>
      </c>
      <c r="CL18" s="10">
        <v>8512489.2599999998</v>
      </c>
      <c r="CM18" s="9">
        <v>431657.95</v>
      </c>
      <c r="CN18" s="10">
        <v>5651127.4800000004</v>
      </c>
      <c r="CO18" s="15">
        <f t="shared" si="33"/>
        <v>2429703.8299999991</v>
      </c>
      <c r="CP18" s="10">
        <v>1956893.99</v>
      </c>
      <c r="CQ18" s="15">
        <f t="shared" si="34"/>
        <v>4386597.8199999994</v>
      </c>
      <c r="CR18" s="14">
        <f t="shared" si="35"/>
        <v>243.15763735758145</v>
      </c>
      <c r="CS18" s="9">
        <v>214001.6486510899</v>
      </c>
      <c r="CT18" s="10">
        <v>60959.750422549463</v>
      </c>
      <c r="CU18" s="15">
        <f t="shared" si="36"/>
        <v>274961.39907363936</v>
      </c>
      <c r="CV18" s="29">
        <f t="shared" si="37"/>
        <v>15.241644414823798</v>
      </c>
      <c r="CW18" s="30">
        <v>2866.5</v>
      </c>
      <c r="CX18" s="18">
        <v>1861</v>
      </c>
      <c r="CY18" s="15">
        <f t="shared" si="38"/>
        <v>5334.5564999999997</v>
      </c>
      <c r="CZ18" s="14">
        <v>7160183.9299999997</v>
      </c>
      <c r="DA18" s="15">
        <v>358818.14</v>
      </c>
      <c r="DB18" s="14">
        <v>5789221</v>
      </c>
      <c r="DC18" s="15">
        <f t="shared" si="39"/>
        <v>1012144.79</v>
      </c>
      <c r="DD18" s="14">
        <v>1801537.13</v>
      </c>
      <c r="DE18" s="15">
        <f t="shared" si="40"/>
        <v>2813681.92</v>
      </c>
      <c r="DF18" s="14">
        <f t="shared" si="41"/>
        <v>527.4443939247808</v>
      </c>
      <c r="DG18" s="15">
        <v>143153.48933350941</v>
      </c>
      <c r="DH18" s="14">
        <v>36051.503726832583</v>
      </c>
      <c r="DI18" s="15">
        <f t="shared" si="42"/>
        <v>179204.99306034198</v>
      </c>
      <c r="DJ18" s="29">
        <f t="shared" si="43"/>
        <v>33.593231801058252</v>
      </c>
      <c r="DK18" s="31">
        <v>18880</v>
      </c>
      <c r="DL18" s="19">
        <v>2128</v>
      </c>
      <c r="DM18" s="15">
        <f t="shared" si="44"/>
        <v>40176.639999999999</v>
      </c>
      <c r="DN18" s="14">
        <v>13582804.380000001</v>
      </c>
      <c r="DO18" s="15">
        <v>1325316.51</v>
      </c>
      <c r="DP18" s="14">
        <v>9670314.1799999997</v>
      </c>
      <c r="DQ18" s="15">
        <f t="shared" si="45"/>
        <v>2587173.6900000013</v>
      </c>
      <c r="DR18" s="14">
        <v>4136134.57</v>
      </c>
      <c r="DS18" s="15">
        <f t="shared" si="46"/>
        <v>6723308.2600000016</v>
      </c>
      <c r="DT18" s="14">
        <f t="shared" si="47"/>
        <v>167.34371664728562</v>
      </c>
      <c r="DU18" s="15">
        <v>414116.58862454892</v>
      </c>
      <c r="DV18" s="14">
        <v>244270.36493219531</v>
      </c>
      <c r="DW18" s="15">
        <f t="shared" si="48"/>
        <v>658386.95355674427</v>
      </c>
      <c r="DX18" s="14">
        <f t="shared" si="49"/>
        <v>16.387307489046975</v>
      </c>
    </row>
    <row r="19" spans="1:128">
      <c r="A19" s="22">
        <v>1977</v>
      </c>
      <c r="B19" s="20">
        <v>61400</v>
      </c>
      <c r="C19" s="7">
        <v>27038</v>
      </c>
      <c r="D19" s="6">
        <v>26008</v>
      </c>
      <c r="E19" s="7">
        <v>11369</v>
      </c>
      <c r="F19" s="8">
        <v>1550</v>
      </c>
      <c r="G19" s="9">
        <f t="shared" si="0"/>
        <v>17621.95</v>
      </c>
      <c r="H19" s="10"/>
      <c r="I19" s="9">
        <v>14189391.140000001</v>
      </c>
      <c r="J19" s="10">
        <v>721425.46</v>
      </c>
      <c r="K19" s="9">
        <v>10028208.869999999</v>
      </c>
      <c r="L19" s="10">
        <f t="shared" si="1"/>
        <v>3439756.8100000005</v>
      </c>
      <c r="M19" s="9">
        <v>3459457.17</v>
      </c>
      <c r="N19" s="10">
        <f t="shared" si="2"/>
        <v>6899213.9800000004</v>
      </c>
      <c r="O19" s="9">
        <f t="shared" si="3"/>
        <v>391.51251592474159</v>
      </c>
      <c r="P19" s="10">
        <v>420595.51304665022</v>
      </c>
      <c r="Q19" s="9">
        <v>123830.70766436509</v>
      </c>
      <c r="R19" s="10">
        <f t="shared" si="4"/>
        <v>544426.22071101528</v>
      </c>
      <c r="S19" s="24">
        <f t="shared" si="5"/>
        <v>30.894777292581992</v>
      </c>
      <c r="T19" s="23">
        <v>36563.839999999997</v>
      </c>
      <c r="U19" s="12">
        <v>13614.2</v>
      </c>
      <c r="V19" s="11">
        <v>12925.2</v>
      </c>
      <c r="W19" s="12">
        <v>4592.8</v>
      </c>
      <c r="X19" s="18">
        <v>2011</v>
      </c>
      <c r="Y19" s="9">
        <f t="shared" si="6"/>
        <v>9236.1208000000006</v>
      </c>
      <c r="Z19" s="10"/>
      <c r="AA19" s="9">
        <v>2539697.7200000002</v>
      </c>
      <c r="AB19" s="10">
        <v>170731.01</v>
      </c>
      <c r="AC19" s="9">
        <f t="shared" si="18"/>
        <v>2368966.71</v>
      </c>
      <c r="AD19" s="10">
        <v>1874713.56</v>
      </c>
      <c r="AE19" s="9">
        <f t="shared" si="7"/>
        <v>494253.14999999991</v>
      </c>
      <c r="AF19" s="10">
        <v>805176.24</v>
      </c>
      <c r="AG19" s="9">
        <f t="shared" si="8"/>
        <v>1299429.3899999999</v>
      </c>
      <c r="AH19" s="10">
        <f t="shared" si="9"/>
        <v>140.68995178148816</v>
      </c>
      <c r="AI19" s="9">
        <f t="shared" si="19"/>
        <v>4.5827018418703211</v>
      </c>
      <c r="AJ19" s="10">
        <v>554192.22276164556</v>
      </c>
      <c r="AK19" s="9">
        <v>110361.4336881527</v>
      </c>
      <c r="AL19" s="10">
        <v>60334.212774444059</v>
      </c>
      <c r="AM19" s="9">
        <f t="shared" si="10"/>
        <v>170695.64646259675</v>
      </c>
      <c r="AN19" s="26">
        <f t="shared" si="11"/>
        <v>18.481313763522532</v>
      </c>
      <c r="AO19" s="25">
        <v>220239.4</v>
      </c>
      <c r="AP19" s="11">
        <v>100665</v>
      </c>
      <c r="AQ19" s="12">
        <v>93673</v>
      </c>
      <c r="AR19" s="11">
        <v>28401</v>
      </c>
      <c r="AS19" s="13">
        <v>1842</v>
      </c>
      <c r="AT19" s="14">
        <f t="shared" si="12"/>
        <v>52314.642</v>
      </c>
      <c r="AU19" s="15"/>
      <c r="AV19" s="10">
        <v>76400971.290000007</v>
      </c>
      <c r="AW19" s="9">
        <v>4221268.71</v>
      </c>
      <c r="AX19" s="10">
        <v>55947943.380000003</v>
      </c>
      <c r="AY19" s="15">
        <f t="shared" si="13"/>
        <v>16231759.20000001</v>
      </c>
      <c r="AZ19" s="10">
        <v>15521034.41</v>
      </c>
      <c r="BA19" s="15">
        <f t="shared" si="14"/>
        <v>31752793.610000011</v>
      </c>
      <c r="BB19" s="14">
        <f t="shared" si="15"/>
        <v>606.95805984871333</v>
      </c>
      <c r="BC19" s="9">
        <v>1075059.474619804</v>
      </c>
      <c r="BD19" s="10">
        <v>432843.99581481749</v>
      </c>
      <c r="BE19" s="12">
        <f t="shared" si="16"/>
        <v>1507903.4704346214</v>
      </c>
      <c r="BF19" s="28">
        <f t="shared" si="17"/>
        <v>28.823736774011021</v>
      </c>
      <c r="BG19" s="27">
        <v>7951</v>
      </c>
      <c r="BH19" s="16">
        <v>1901</v>
      </c>
      <c r="BI19" s="15">
        <f t="shared" si="20"/>
        <v>15114.851000000001</v>
      </c>
      <c r="BJ19" s="10">
        <v>7235456.3499999996</v>
      </c>
      <c r="BK19" s="9">
        <v>475946.42</v>
      </c>
      <c r="BL19" s="10">
        <v>5639623.1200000001</v>
      </c>
      <c r="BM19" s="15">
        <f t="shared" si="21"/>
        <v>1119886.8099999996</v>
      </c>
      <c r="BN19" s="10">
        <v>1684005.65</v>
      </c>
      <c r="BO19" s="15">
        <f t="shared" si="22"/>
        <v>2803892.4599999995</v>
      </c>
      <c r="BP19" s="14">
        <f t="shared" si="23"/>
        <v>185.50579559136901</v>
      </c>
      <c r="BQ19" s="9">
        <v>158243.55331159441</v>
      </c>
      <c r="BR19" s="10">
        <v>88918.564588232039</v>
      </c>
      <c r="BS19" s="15">
        <f t="shared" si="24"/>
        <v>247162.11789982644</v>
      </c>
      <c r="BT19" s="29">
        <f t="shared" si="25"/>
        <v>16.352269559245169</v>
      </c>
      <c r="BU19" s="27">
        <v>7617</v>
      </c>
      <c r="BV19" s="17">
        <v>1850</v>
      </c>
      <c r="BW19" s="15">
        <f t="shared" si="26"/>
        <v>14091.45</v>
      </c>
      <c r="BX19" s="10">
        <v>5163822.7300000004</v>
      </c>
      <c r="BY19" s="9">
        <v>300502.63</v>
      </c>
      <c r="BZ19" s="10">
        <v>4095099.58</v>
      </c>
      <c r="CA19" s="15">
        <f t="shared" si="27"/>
        <v>768220.52000000048</v>
      </c>
      <c r="CB19" s="10">
        <v>1624154.26</v>
      </c>
      <c r="CC19" s="15">
        <f t="shared" si="28"/>
        <v>2392374.7800000003</v>
      </c>
      <c r="CD19" s="14">
        <f t="shared" si="29"/>
        <v>169.77491883376092</v>
      </c>
      <c r="CE19" s="9">
        <v>185137.18561279419</v>
      </c>
      <c r="CF19" s="10">
        <v>69578.032632020375</v>
      </c>
      <c r="CG19" s="15">
        <f t="shared" si="30"/>
        <v>254715.21824481455</v>
      </c>
      <c r="CH19" s="29">
        <f t="shared" si="31"/>
        <v>18.075869995267666</v>
      </c>
      <c r="CI19" s="27">
        <v>9673</v>
      </c>
      <c r="CJ19" s="16">
        <v>1841</v>
      </c>
      <c r="CK19" s="15">
        <f t="shared" si="32"/>
        <v>17807.992999999999</v>
      </c>
      <c r="CL19" s="10">
        <v>8694163.3499999996</v>
      </c>
      <c r="CM19" s="9">
        <v>418477.23</v>
      </c>
      <c r="CN19" s="10">
        <v>5776582.2999999998</v>
      </c>
      <c r="CO19" s="15">
        <f t="shared" si="33"/>
        <v>2499103.8199999994</v>
      </c>
      <c r="CP19" s="10">
        <v>1978570.56</v>
      </c>
      <c r="CQ19" s="15">
        <f t="shared" si="34"/>
        <v>4477674.379999999</v>
      </c>
      <c r="CR19" s="14">
        <f t="shared" si="35"/>
        <v>251.44183176621866</v>
      </c>
      <c r="CS19" s="9">
        <v>225053.96786779069</v>
      </c>
      <c r="CT19" s="10">
        <v>60722.313672227647</v>
      </c>
      <c r="CU19" s="15">
        <f t="shared" si="36"/>
        <v>285776.28154001833</v>
      </c>
      <c r="CV19" s="29">
        <f t="shared" si="37"/>
        <v>16.047641165403554</v>
      </c>
      <c r="CW19" s="30">
        <v>2866.7</v>
      </c>
      <c r="CX19" s="18">
        <v>1833</v>
      </c>
      <c r="CY19" s="15">
        <f t="shared" si="38"/>
        <v>5254.6611000000003</v>
      </c>
      <c r="CZ19" s="14">
        <v>7381594.2599999998</v>
      </c>
      <c r="DA19" s="15">
        <v>422482.16</v>
      </c>
      <c r="DB19" s="14">
        <v>6008701.7999999998</v>
      </c>
      <c r="DC19" s="15">
        <f t="shared" si="39"/>
        <v>950410.29999999981</v>
      </c>
      <c r="DD19" s="14">
        <v>1907957.38</v>
      </c>
      <c r="DE19" s="15">
        <f t="shared" si="40"/>
        <v>2858367.6799999997</v>
      </c>
      <c r="DF19" s="14">
        <f t="shared" si="41"/>
        <v>543.96803630209365</v>
      </c>
      <c r="DG19" s="15">
        <v>148257.1858200141</v>
      </c>
      <c r="DH19" s="14">
        <v>37793.14340435632</v>
      </c>
      <c r="DI19" s="15">
        <f t="shared" si="42"/>
        <v>186050.32922437042</v>
      </c>
      <c r="DJ19" s="29">
        <f t="shared" si="43"/>
        <v>35.406722847334606</v>
      </c>
      <c r="DK19" s="31">
        <v>18890</v>
      </c>
      <c r="DL19" s="19">
        <v>2129</v>
      </c>
      <c r="DM19" s="15">
        <f t="shared" si="44"/>
        <v>40216.81</v>
      </c>
      <c r="DN19" s="14">
        <v>13824470.029999999</v>
      </c>
      <c r="DO19" s="15">
        <v>1373871.5</v>
      </c>
      <c r="DP19" s="14">
        <v>9792582.9299999997</v>
      </c>
      <c r="DQ19" s="15">
        <f t="shared" si="45"/>
        <v>2658015.5999999996</v>
      </c>
      <c r="DR19" s="14">
        <v>4052004.97</v>
      </c>
      <c r="DS19" s="15">
        <f t="shared" si="46"/>
        <v>6710020.5700000003</v>
      </c>
      <c r="DT19" s="14">
        <f t="shared" si="47"/>
        <v>166.84616631702019</v>
      </c>
      <c r="DU19" s="15">
        <v>427142.88516211178</v>
      </c>
      <c r="DV19" s="14">
        <v>241566.11716530271</v>
      </c>
      <c r="DW19" s="15">
        <f t="shared" si="48"/>
        <v>668709.00232741446</v>
      </c>
      <c r="DX19" s="14">
        <f t="shared" si="49"/>
        <v>16.627599313009025</v>
      </c>
    </row>
    <row r="20" spans="1:128">
      <c r="A20" s="22">
        <v>1978</v>
      </c>
      <c r="B20" s="20">
        <v>61327</v>
      </c>
      <c r="C20" s="7">
        <v>27212</v>
      </c>
      <c r="D20" s="6">
        <v>26219</v>
      </c>
      <c r="E20" s="7">
        <v>11385</v>
      </c>
      <c r="F20" s="8">
        <v>1550</v>
      </c>
      <c r="G20" s="9">
        <f t="shared" si="0"/>
        <v>17646.75</v>
      </c>
      <c r="H20" s="10"/>
      <c r="I20" s="9">
        <v>14660265.09</v>
      </c>
      <c r="J20" s="10">
        <v>771147.43</v>
      </c>
      <c r="K20" s="9">
        <v>10451157.65</v>
      </c>
      <c r="L20" s="10">
        <f t="shared" si="1"/>
        <v>3437960.01</v>
      </c>
      <c r="M20" s="9">
        <v>3505448.16</v>
      </c>
      <c r="N20" s="10">
        <f t="shared" si="2"/>
        <v>6943408.1699999999</v>
      </c>
      <c r="O20" s="9">
        <f t="shared" si="3"/>
        <v>393.4666819669344</v>
      </c>
      <c r="P20" s="10">
        <v>423928.02701583778</v>
      </c>
      <c r="Q20" s="9">
        <v>125246.49362377801</v>
      </c>
      <c r="R20" s="10">
        <f t="shared" si="4"/>
        <v>549174.52063961583</v>
      </c>
      <c r="S20" s="24">
        <f t="shared" si="5"/>
        <v>31.120434110508498</v>
      </c>
      <c r="T20" s="23">
        <v>36971.47</v>
      </c>
      <c r="U20" s="12">
        <v>13654.7</v>
      </c>
      <c r="V20" s="11">
        <v>12730.1</v>
      </c>
      <c r="W20" s="12">
        <v>4488.7</v>
      </c>
      <c r="X20" s="18">
        <v>1980</v>
      </c>
      <c r="Y20" s="9">
        <f t="shared" si="6"/>
        <v>8887.6260000000002</v>
      </c>
      <c r="Z20" s="10"/>
      <c r="AA20" s="9">
        <v>2712738.17</v>
      </c>
      <c r="AB20" s="10">
        <v>188739.44</v>
      </c>
      <c r="AC20" s="9">
        <f t="shared" si="18"/>
        <v>2523998.73</v>
      </c>
      <c r="AD20" s="10">
        <v>1939575.29</v>
      </c>
      <c r="AE20" s="9">
        <f t="shared" si="7"/>
        <v>584423.43999999994</v>
      </c>
      <c r="AF20" s="10">
        <v>797866.92</v>
      </c>
      <c r="AG20" s="9">
        <f t="shared" si="8"/>
        <v>1382290.3599999999</v>
      </c>
      <c r="AH20" s="10">
        <f t="shared" si="9"/>
        <v>155.52976239099169</v>
      </c>
      <c r="AI20" s="9">
        <f t="shared" si="19"/>
        <v>4.8243603318330139</v>
      </c>
      <c r="AJ20" s="10">
        <v>562300.07366993173</v>
      </c>
      <c r="AK20" s="9">
        <v>112560.0590453008</v>
      </c>
      <c r="AL20" s="10">
        <v>57505.220326212017</v>
      </c>
      <c r="AM20" s="9">
        <f t="shared" si="10"/>
        <v>170065.27937151282</v>
      </c>
      <c r="AN20" s="26">
        <f t="shared" si="11"/>
        <v>19.135062543306031</v>
      </c>
      <c r="AO20" s="25">
        <v>222584.5</v>
      </c>
      <c r="AP20" s="11">
        <v>103882</v>
      </c>
      <c r="AQ20" s="12">
        <v>97679</v>
      </c>
      <c r="AR20" s="11">
        <v>29887</v>
      </c>
      <c r="AS20" s="13">
        <v>1835</v>
      </c>
      <c r="AT20" s="14">
        <f t="shared" si="12"/>
        <v>54842.644999999997</v>
      </c>
      <c r="AU20" s="15"/>
      <c r="AV20" s="10">
        <v>78639071.280000001</v>
      </c>
      <c r="AW20" s="9">
        <v>4650303.67</v>
      </c>
      <c r="AX20" s="10">
        <v>56999957.259999998</v>
      </c>
      <c r="AY20" s="15">
        <f t="shared" si="13"/>
        <v>16988810.350000001</v>
      </c>
      <c r="AZ20" s="10">
        <v>15233276.52</v>
      </c>
      <c r="BA20" s="15">
        <f t="shared" si="14"/>
        <v>32222086.870000001</v>
      </c>
      <c r="BB20" s="14">
        <f t="shared" si="15"/>
        <v>587.53706846196064</v>
      </c>
      <c r="BC20" s="9">
        <v>1110194.981075556</v>
      </c>
      <c r="BD20" s="10">
        <v>450137.10715625621</v>
      </c>
      <c r="BE20" s="12">
        <f t="shared" si="16"/>
        <v>1560332.0882318122</v>
      </c>
      <c r="BF20" s="28">
        <f t="shared" si="17"/>
        <v>28.451072850913963</v>
      </c>
      <c r="BG20" s="27">
        <v>7831</v>
      </c>
      <c r="BH20" s="16">
        <v>1870</v>
      </c>
      <c r="BI20" s="15">
        <f t="shared" si="20"/>
        <v>14643.97</v>
      </c>
      <c r="BJ20" s="10">
        <v>7715243.2000000002</v>
      </c>
      <c r="BK20" s="9">
        <v>523323.33</v>
      </c>
      <c r="BL20" s="10">
        <v>6014662.6799999997</v>
      </c>
      <c r="BM20" s="15">
        <f t="shared" si="21"/>
        <v>1177257.1900000004</v>
      </c>
      <c r="BN20" s="10">
        <v>1700671.54</v>
      </c>
      <c r="BO20" s="15">
        <f t="shared" si="22"/>
        <v>2877928.7300000004</v>
      </c>
      <c r="BP20" s="14">
        <f t="shared" si="23"/>
        <v>196.52653822699722</v>
      </c>
      <c r="BQ20" s="9">
        <v>163518.40162409341</v>
      </c>
      <c r="BR20" s="10">
        <v>85181.91779432114</v>
      </c>
      <c r="BS20" s="15">
        <f t="shared" si="24"/>
        <v>248700.31941841455</v>
      </c>
      <c r="BT20" s="29">
        <f t="shared" si="25"/>
        <v>16.983121340621057</v>
      </c>
      <c r="BU20" s="27">
        <v>7577</v>
      </c>
      <c r="BV20" s="17">
        <v>1850</v>
      </c>
      <c r="BW20" s="15">
        <f t="shared" si="26"/>
        <v>14017.45</v>
      </c>
      <c r="BX20" s="10">
        <v>5284259.21</v>
      </c>
      <c r="BY20" s="9">
        <v>357773.24</v>
      </c>
      <c r="BZ20" s="10">
        <v>4157217.91</v>
      </c>
      <c r="CA20" s="15">
        <f t="shared" si="27"/>
        <v>769268.05999999959</v>
      </c>
      <c r="CB20" s="10">
        <v>1468117.75</v>
      </c>
      <c r="CC20" s="15">
        <f t="shared" si="28"/>
        <v>2237385.8099999996</v>
      </c>
      <c r="CD20" s="14">
        <f t="shared" si="29"/>
        <v>159.61432428865447</v>
      </c>
      <c r="CE20" s="9">
        <v>192233.780731876</v>
      </c>
      <c r="CF20" s="10">
        <v>71066.431581750076</v>
      </c>
      <c r="CG20" s="15">
        <f t="shared" si="30"/>
        <v>263300.21231362608</v>
      </c>
      <c r="CH20" s="29">
        <f t="shared" si="31"/>
        <v>18.78374542542517</v>
      </c>
      <c r="CI20" s="27">
        <v>9653</v>
      </c>
      <c r="CJ20" s="16">
        <v>1821</v>
      </c>
      <c r="CK20" s="15">
        <f t="shared" si="32"/>
        <v>17578.113000000001</v>
      </c>
      <c r="CL20" s="10">
        <v>8647693.5899999999</v>
      </c>
      <c r="CM20" s="9">
        <v>407457.28000000003</v>
      </c>
      <c r="CN20" s="10">
        <v>5762817.9500000002</v>
      </c>
      <c r="CO20" s="15">
        <f t="shared" si="33"/>
        <v>2477418.3599999994</v>
      </c>
      <c r="CP20" s="10">
        <v>1876183</v>
      </c>
      <c r="CQ20" s="15">
        <f t="shared" si="34"/>
        <v>4353601.3599999994</v>
      </c>
      <c r="CR20" s="14">
        <f t="shared" si="35"/>
        <v>247.67171311277832</v>
      </c>
      <c r="CS20" s="9">
        <v>231489.2858893818</v>
      </c>
      <c r="CT20" s="10">
        <v>64861.229111290537</v>
      </c>
      <c r="CU20" s="15">
        <f t="shared" si="36"/>
        <v>296350.51500067231</v>
      </c>
      <c r="CV20" s="29">
        <f t="shared" si="37"/>
        <v>16.859063029158609</v>
      </c>
      <c r="CW20" s="30">
        <v>2936.7</v>
      </c>
      <c r="CX20" s="18">
        <v>1837</v>
      </c>
      <c r="CY20" s="15">
        <f t="shared" si="38"/>
        <v>5394.7178999999996</v>
      </c>
      <c r="CZ20" s="14">
        <v>7586262.8399999999</v>
      </c>
      <c r="DA20" s="15">
        <v>469018.02</v>
      </c>
      <c r="DB20" s="14">
        <v>6118900.3899999997</v>
      </c>
      <c r="DC20" s="15">
        <f t="shared" si="39"/>
        <v>998344.43000000063</v>
      </c>
      <c r="DD20" s="14">
        <v>1898639.15</v>
      </c>
      <c r="DE20" s="15">
        <f t="shared" si="40"/>
        <v>2896983.5800000005</v>
      </c>
      <c r="DF20" s="14">
        <f t="shared" si="41"/>
        <v>537.00371987940287</v>
      </c>
      <c r="DG20" s="15">
        <v>153767.44126870751</v>
      </c>
      <c r="DH20" s="14">
        <v>35895.062474391692</v>
      </c>
      <c r="DI20" s="15">
        <f t="shared" si="42"/>
        <v>189662.50374309919</v>
      </c>
      <c r="DJ20" s="29">
        <f t="shared" si="43"/>
        <v>35.157075357563961</v>
      </c>
      <c r="DK20" s="31">
        <v>18930</v>
      </c>
      <c r="DL20" s="19">
        <v>2123</v>
      </c>
      <c r="DM20" s="15">
        <f t="shared" si="44"/>
        <v>40188.39</v>
      </c>
      <c r="DN20" s="14">
        <v>13942602.23</v>
      </c>
      <c r="DO20" s="15">
        <v>1459231.6</v>
      </c>
      <c r="DP20" s="14">
        <v>10010047.25</v>
      </c>
      <c r="DQ20" s="15">
        <f t="shared" si="45"/>
        <v>2473323.3800000008</v>
      </c>
      <c r="DR20" s="14">
        <v>3919995.21</v>
      </c>
      <c r="DS20" s="15">
        <f t="shared" si="46"/>
        <v>6393318.5900000008</v>
      </c>
      <c r="DT20" s="14">
        <f t="shared" si="47"/>
        <v>159.08372019879374</v>
      </c>
      <c r="DU20" s="15">
        <v>440257.49956627382</v>
      </c>
      <c r="DV20" s="14">
        <v>260142.36647451759</v>
      </c>
      <c r="DW20" s="15">
        <f t="shared" si="48"/>
        <v>700399.86604079138</v>
      </c>
      <c r="DX20" s="14">
        <f t="shared" si="49"/>
        <v>17.427915525871811</v>
      </c>
    </row>
    <row r="21" spans="1:128">
      <c r="A21" s="22">
        <v>1979</v>
      </c>
      <c r="B21" s="20">
        <v>61359</v>
      </c>
      <c r="C21" s="7">
        <v>27528</v>
      </c>
      <c r="D21" s="6">
        <v>26652</v>
      </c>
      <c r="E21" s="7">
        <v>11534</v>
      </c>
      <c r="F21" s="8">
        <v>1550</v>
      </c>
      <c r="G21" s="9">
        <f t="shared" si="0"/>
        <v>17877.7</v>
      </c>
      <c r="H21" s="10"/>
      <c r="I21" s="9">
        <v>15325577.59</v>
      </c>
      <c r="J21" s="10">
        <v>842647.47</v>
      </c>
      <c r="K21" s="9">
        <v>10899885.140000001</v>
      </c>
      <c r="L21" s="10">
        <f t="shared" si="1"/>
        <v>3583044.9799999986</v>
      </c>
      <c r="M21" s="9">
        <v>3619578.41</v>
      </c>
      <c r="N21" s="10">
        <f t="shared" si="2"/>
        <v>7202623.3899999987</v>
      </c>
      <c r="O21" s="9">
        <f t="shared" si="3"/>
        <v>402.8831108028437</v>
      </c>
      <c r="P21" s="10">
        <v>443708.10992972489</v>
      </c>
      <c r="Q21" s="9">
        <v>129304.24628259669</v>
      </c>
      <c r="R21" s="10">
        <f t="shared" si="4"/>
        <v>573012.35621232155</v>
      </c>
      <c r="S21" s="24">
        <f t="shared" si="5"/>
        <v>32.051793922726162</v>
      </c>
      <c r="T21" s="23">
        <v>37289.01</v>
      </c>
      <c r="U21" s="12">
        <v>13712.2</v>
      </c>
      <c r="V21" s="11">
        <v>12556.6</v>
      </c>
      <c r="W21" s="12">
        <v>4351.1000000000004</v>
      </c>
      <c r="X21" s="18">
        <v>1930</v>
      </c>
      <c r="Y21" s="9">
        <f t="shared" si="6"/>
        <v>8397.6229999999996</v>
      </c>
      <c r="Z21" s="10"/>
      <c r="AA21" s="9">
        <v>2754257.87</v>
      </c>
      <c r="AB21" s="10">
        <v>194051.61</v>
      </c>
      <c r="AC21" s="9">
        <f t="shared" si="18"/>
        <v>2560206.2600000002</v>
      </c>
      <c r="AD21" s="10">
        <v>2062018.34</v>
      </c>
      <c r="AE21" s="9">
        <f t="shared" si="7"/>
        <v>498187.92000000016</v>
      </c>
      <c r="AF21" s="10">
        <v>807895.86</v>
      </c>
      <c r="AG21" s="9">
        <f t="shared" si="8"/>
        <v>1306083.7800000003</v>
      </c>
      <c r="AH21" s="10">
        <f t="shared" si="9"/>
        <v>155.53017562231602</v>
      </c>
      <c r="AI21" s="9">
        <f t="shared" si="19"/>
        <v>4.896165190399433</v>
      </c>
      <c r="AJ21" s="10">
        <v>562533.68971305189</v>
      </c>
      <c r="AK21" s="9">
        <v>112454.90739778501</v>
      </c>
      <c r="AL21" s="10">
        <v>55442.964148996129</v>
      </c>
      <c r="AM21" s="9">
        <f t="shared" si="10"/>
        <v>167897.87154678113</v>
      </c>
      <c r="AN21" s="26">
        <f t="shared" si="11"/>
        <v>19.993499535140021</v>
      </c>
      <c r="AO21" s="25">
        <v>225055.5</v>
      </c>
      <c r="AP21" s="11">
        <v>106559</v>
      </c>
      <c r="AQ21" s="12">
        <v>100421</v>
      </c>
      <c r="AR21" s="11">
        <v>30918</v>
      </c>
      <c r="AS21" s="13">
        <v>1829</v>
      </c>
      <c r="AT21" s="14">
        <f t="shared" si="12"/>
        <v>56549.021999999997</v>
      </c>
      <c r="AU21" s="15"/>
      <c r="AV21" s="10">
        <v>78462405.989999995</v>
      </c>
      <c r="AW21" s="9">
        <v>4544643.49</v>
      </c>
      <c r="AX21" s="10">
        <v>57359702.229999997</v>
      </c>
      <c r="AY21" s="15">
        <f t="shared" si="13"/>
        <v>16558060.270000003</v>
      </c>
      <c r="AZ21" s="10">
        <v>16455527.08</v>
      </c>
      <c r="BA21" s="15">
        <f t="shared" si="14"/>
        <v>33013587.350000001</v>
      </c>
      <c r="BB21" s="14">
        <f t="shared" si="15"/>
        <v>583.80474466914745</v>
      </c>
      <c r="BC21" s="9">
        <v>1098664.443353235</v>
      </c>
      <c r="BD21" s="10">
        <v>452976.27468992531</v>
      </c>
      <c r="BE21" s="12">
        <f t="shared" si="16"/>
        <v>1551640.7180431604</v>
      </c>
      <c r="BF21" s="28">
        <f t="shared" si="17"/>
        <v>27.438860358065263</v>
      </c>
      <c r="BG21" s="27">
        <v>7725</v>
      </c>
      <c r="BH21" s="16">
        <v>1868</v>
      </c>
      <c r="BI21" s="15">
        <f t="shared" si="20"/>
        <v>14430.3</v>
      </c>
      <c r="BJ21" s="10">
        <v>8038009.9299999997</v>
      </c>
      <c r="BK21" s="9">
        <v>620249.84</v>
      </c>
      <c r="BL21" s="10">
        <v>6137686.9000000004</v>
      </c>
      <c r="BM21" s="15">
        <f t="shared" si="21"/>
        <v>1280073.1899999995</v>
      </c>
      <c r="BN21" s="10">
        <v>1781344.48</v>
      </c>
      <c r="BO21" s="15">
        <f t="shared" si="22"/>
        <v>3061417.6699999995</v>
      </c>
      <c r="BP21" s="14">
        <f t="shared" si="23"/>
        <v>212.15204604200881</v>
      </c>
      <c r="BQ21" s="9">
        <v>167937.76241999061</v>
      </c>
      <c r="BR21" s="10">
        <v>83828.840815337855</v>
      </c>
      <c r="BS21" s="15">
        <f t="shared" si="24"/>
        <v>251766.60323532845</v>
      </c>
      <c r="BT21" s="29">
        <f t="shared" si="25"/>
        <v>17.447080326488603</v>
      </c>
      <c r="BU21" s="27">
        <v>7583</v>
      </c>
      <c r="BV21" s="17">
        <v>1850</v>
      </c>
      <c r="BW21" s="15">
        <f t="shared" si="26"/>
        <v>14028.55</v>
      </c>
      <c r="BX21" s="10">
        <v>5517612.0599999996</v>
      </c>
      <c r="BY21" s="9">
        <v>402417.13</v>
      </c>
      <c r="BZ21" s="10">
        <v>4374417.5</v>
      </c>
      <c r="CA21" s="15">
        <f t="shared" si="27"/>
        <v>740777.4299999997</v>
      </c>
      <c r="CB21" s="10">
        <v>1537005.68</v>
      </c>
      <c r="CC21" s="15">
        <f t="shared" si="28"/>
        <v>2277783.1099999994</v>
      </c>
      <c r="CD21" s="14">
        <f t="shared" si="29"/>
        <v>162.36767948219878</v>
      </c>
      <c r="CE21" s="9">
        <v>210221.773790487</v>
      </c>
      <c r="CF21" s="10">
        <v>72851.537916784015</v>
      </c>
      <c r="CG21" s="15">
        <f t="shared" si="30"/>
        <v>283073.31170727103</v>
      </c>
      <c r="CH21" s="29">
        <f t="shared" si="31"/>
        <v>20.178372797421762</v>
      </c>
      <c r="CI21" s="27">
        <v>9693</v>
      </c>
      <c r="CJ21" s="16">
        <v>1813</v>
      </c>
      <c r="CK21" s="15">
        <f t="shared" si="32"/>
        <v>17573.409</v>
      </c>
      <c r="CL21" s="10">
        <v>9087685.1999999993</v>
      </c>
      <c r="CM21" s="9">
        <v>408869.16</v>
      </c>
      <c r="CN21" s="10">
        <v>6022200.3799999999</v>
      </c>
      <c r="CO21" s="15">
        <f t="shared" si="33"/>
        <v>2656615.6599999992</v>
      </c>
      <c r="CP21" s="10">
        <v>1956242.9</v>
      </c>
      <c r="CQ21" s="15">
        <f t="shared" si="34"/>
        <v>4612858.5599999987</v>
      </c>
      <c r="CR21" s="14">
        <f t="shared" si="35"/>
        <v>262.49082121744271</v>
      </c>
      <c r="CS21" s="9">
        <v>240498.0687091079</v>
      </c>
      <c r="CT21" s="10">
        <v>65295.106338497302</v>
      </c>
      <c r="CU21" s="15">
        <f t="shared" si="36"/>
        <v>305793.17504760518</v>
      </c>
      <c r="CV21" s="29">
        <f t="shared" si="37"/>
        <v>17.400902411569955</v>
      </c>
      <c r="CW21" s="30">
        <v>3099.4</v>
      </c>
      <c r="CX21" s="18">
        <v>1841</v>
      </c>
      <c r="CY21" s="15">
        <f t="shared" si="38"/>
        <v>5705.9953999999998</v>
      </c>
      <c r="CZ21" s="14">
        <v>7966898.9000000004</v>
      </c>
      <c r="DA21" s="15">
        <v>496208.23</v>
      </c>
      <c r="DB21" s="14">
        <v>6407632.04</v>
      </c>
      <c r="DC21" s="15">
        <f t="shared" si="39"/>
        <v>1063058.6299999999</v>
      </c>
      <c r="DD21" s="14">
        <v>2005480.8</v>
      </c>
      <c r="DE21" s="15">
        <f t="shared" si="40"/>
        <v>3068539.4299999997</v>
      </c>
      <c r="DF21" s="14">
        <f t="shared" si="41"/>
        <v>537.77460633774785</v>
      </c>
      <c r="DG21" s="15">
        <v>161730.20773850029</v>
      </c>
      <c r="DH21" s="14">
        <v>36357.822263080481</v>
      </c>
      <c r="DI21" s="15">
        <f t="shared" si="42"/>
        <v>198088.03000158077</v>
      </c>
      <c r="DJ21" s="29">
        <f t="shared" si="43"/>
        <v>34.715771064515891</v>
      </c>
      <c r="DK21" s="31">
        <v>19140</v>
      </c>
      <c r="DL21" s="19">
        <v>2126</v>
      </c>
      <c r="DM21" s="15">
        <f t="shared" si="44"/>
        <v>40691.64</v>
      </c>
      <c r="DN21" s="14">
        <v>14767446.619999999</v>
      </c>
      <c r="DO21" s="15">
        <v>1517615.86</v>
      </c>
      <c r="DP21" s="14">
        <v>10362853.35</v>
      </c>
      <c r="DQ21" s="15">
        <f t="shared" si="45"/>
        <v>2886977.41</v>
      </c>
      <c r="DR21" s="14">
        <v>4078882.93</v>
      </c>
      <c r="DS21" s="15">
        <f t="shared" si="46"/>
        <v>6965860.3399999999</v>
      </c>
      <c r="DT21" s="14">
        <f t="shared" si="47"/>
        <v>171.18652234218135</v>
      </c>
      <c r="DU21" s="15">
        <v>477888.56495251763</v>
      </c>
      <c r="DV21" s="14">
        <v>273924.80116540962</v>
      </c>
      <c r="DW21" s="15">
        <f t="shared" si="48"/>
        <v>751813.36611792725</v>
      </c>
      <c r="DX21" s="14">
        <f t="shared" si="49"/>
        <v>18.475867920730824</v>
      </c>
    </row>
    <row r="22" spans="1:128">
      <c r="A22" s="22">
        <v>1980</v>
      </c>
      <c r="B22" s="20">
        <v>61566</v>
      </c>
      <c r="C22" s="7">
        <v>27948</v>
      </c>
      <c r="D22" s="6">
        <v>27059</v>
      </c>
      <c r="E22" s="7">
        <v>11592</v>
      </c>
      <c r="F22" s="8">
        <v>1550</v>
      </c>
      <c r="G22" s="9">
        <f t="shared" si="0"/>
        <v>17967.599999999999</v>
      </c>
      <c r="H22" s="10"/>
      <c r="I22" s="9">
        <v>14954230.32</v>
      </c>
      <c r="J22" s="10">
        <v>961402.57</v>
      </c>
      <c r="K22" s="9">
        <v>10411021.77</v>
      </c>
      <c r="L22" s="10">
        <f t="shared" si="1"/>
        <v>3581805.9800000004</v>
      </c>
      <c r="M22" s="9">
        <v>3300508.28</v>
      </c>
      <c r="N22" s="10">
        <f t="shared" si="2"/>
        <v>6882314.2599999998</v>
      </c>
      <c r="O22" s="9">
        <f t="shared" si="3"/>
        <v>383.04026469867989</v>
      </c>
      <c r="P22" s="10">
        <v>442310.60407167848</v>
      </c>
      <c r="Q22" s="9">
        <v>130416.6495364212</v>
      </c>
      <c r="R22" s="10">
        <f t="shared" si="4"/>
        <v>572727.25360809965</v>
      </c>
      <c r="S22" s="24">
        <f t="shared" si="5"/>
        <v>31.875556758170244</v>
      </c>
      <c r="T22" s="23">
        <v>37526.910000000003</v>
      </c>
      <c r="U22" s="12">
        <v>13755</v>
      </c>
      <c r="V22" s="11">
        <v>12222.3</v>
      </c>
      <c r="W22" s="12">
        <v>4162.3999999999996</v>
      </c>
      <c r="X22" s="18">
        <v>1912</v>
      </c>
      <c r="Y22" s="9">
        <f t="shared" si="6"/>
        <v>7958.5087999999987</v>
      </c>
      <c r="Z22" s="10"/>
      <c r="AA22" s="9">
        <v>2834227.8</v>
      </c>
      <c r="AB22" s="10">
        <v>192859.21</v>
      </c>
      <c r="AC22" s="9">
        <f t="shared" si="18"/>
        <v>2641368.59</v>
      </c>
      <c r="AD22" s="10">
        <v>2016224.55</v>
      </c>
      <c r="AE22" s="9">
        <f t="shared" si="7"/>
        <v>625144.0399999998</v>
      </c>
      <c r="AF22" s="10">
        <v>789296.33</v>
      </c>
      <c r="AG22" s="9">
        <f t="shared" si="8"/>
        <v>1414440.3699999996</v>
      </c>
      <c r="AH22" s="10">
        <f t="shared" si="9"/>
        <v>177.72680856996726</v>
      </c>
      <c r="AI22" s="9">
        <f t="shared" si="19"/>
        <v>4.9294473505264618</v>
      </c>
      <c r="AJ22" s="10">
        <v>574958.52951899485</v>
      </c>
      <c r="AK22" s="9">
        <v>113468.1869102098</v>
      </c>
      <c r="AL22" s="10">
        <v>54491.153605665742</v>
      </c>
      <c r="AM22" s="9">
        <f t="shared" si="10"/>
        <v>167959.34051587555</v>
      </c>
      <c r="AN22" s="26">
        <f t="shared" si="11"/>
        <v>21.104373286095452</v>
      </c>
      <c r="AO22" s="25">
        <v>227224.7</v>
      </c>
      <c r="AP22" s="11">
        <v>108544.1</v>
      </c>
      <c r="AQ22" s="12">
        <v>100907.1</v>
      </c>
      <c r="AR22" s="11">
        <v>30315</v>
      </c>
      <c r="AS22" s="13">
        <v>1813</v>
      </c>
      <c r="AT22" s="14">
        <f t="shared" si="12"/>
        <v>54961.095000000001</v>
      </c>
      <c r="AU22" s="15"/>
      <c r="AV22" s="10">
        <v>75558277.010000005</v>
      </c>
      <c r="AW22" s="9">
        <v>4267926.03</v>
      </c>
      <c r="AX22" s="10">
        <v>54901024.200000003</v>
      </c>
      <c r="AY22" s="15">
        <f t="shared" si="13"/>
        <v>16389326.780000001</v>
      </c>
      <c r="AZ22" s="10">
        <v>16218643.67</v>
      </c>
      <c r="BA22" s="15">
        <f t="shared" si="14"/>
        <v>32607970.450000003</v>
      </c>
      <c r="BB22" s="14">
        <f t="shared" si="15"/>
        <v>593.29186308970009</v>
      </c>
      <c r="BC22" s="9">
        <v>1051780.8418596459</v>
      </c>
      <c r="BD22" s="10">
        <v>420713.00726186793</v>
      </c>
      <c r="BE22" s="12">
        <f t="shared" si="16"/>
        <v>1472493.8491215138</v>
      </c>
      <c r="BF22" s="28">
        <f t="shared" si="17"/>
        <v>26.791566818701732</v>
      </c>
      <c r="BG22" s="27">
        <v>7664</v>
      </c>
      <c r="BH22" s="16">
        <v>1860</v>
      </c>
      <c r="BI22" s="15">
        <f t="shared" si="20"/>
        <v>14255.04</v>
      </c>
      <c r="BJ22" s="10">
        <v>8029036.7000000002</v>
      </c>
      <c r="BK22" s="9">
        <v>561502.93000000005</v>
      </c>
      <c r="BL22" s="10">
        <v>5915323.0999999996</v>
      </c>
      <c r="BM22" s="15">
        <f t="shared" si="21"/>
        <v>1552210.6700000009</v>
      </c>
      <c r="BN22" s="10">
        <v>1725401.59</v>
      </c>
      <c r="BO22" s="15">
        <f t="shared" si="22"/>
        <v>3277612.2600000007</v>
      </c>
      <c r="BP22" s="14">
        <f t="shared" si="23"/>
        <v>229.9265565021214</v>
      </c>
      <c r="BQ22" s="9">
        <v>169459.45084820411</v>
      </c>
      <c r="BR22" s="10">
        <v>85292.318105044164</v>
      </c>
      <c r="BS22" s="15">
        <f t="shared" si="24"/>
        <v>254751.76895324828</v>
      </c>
      <c r="BT22" s="29">
        <f t="shared" si="25"/>
        <v>17.870996430262437</v>
      </c>
      <c r="BU22" s="27">
        <v>7699</v>
      </c>
      <c r="BV22" s="16">
        <v>1859</v>
      </c>
      <c r="BW22" s="15">
        <f t="shared" si="26"/>
        <v>14312.441000000001</v>
      </c>
      <c r="BX22" s="10">
        <v>5477919.3099999996</v>
      </c>
      <c r="BY22" s="9">
        <v>364069.98</v>
      </c>
      <c r="BZ22" s="10">
        <v>4279963.79</v>
      </c>
      <c r="CA22" s="15">
        <f t="shared" si="27"/>
        <v>833885.54</v>
      </c>
      <c r="CB22" s="10">
        <v>1500420.29</v>
      </c>
      <c r="CC22" s="15">
        <f t="shared" si="28"/>
        <v>2334305.83</v>
      </c>
      <c r="CD22" s="14">
        <f t="shared" si="29"/>
        <v>163.09627616980219</v>
      </c>
      <c r="CE22" s="9">
        <v>222937.6084525261</v>
      </c>
      <c r="CF22" s="10">
        <v>75382.921884650626</v>
      </c>
      <c r="CG22" s="15">
        <f t="shared" si="30"/>
        <v>298320.53033717675</v>
      </c>
      <c r="CH22" s="29">
        <f t="shared" si="31"/>
        <v>20.843441753728573</v>
      </c>
      <c r="CI22" s="27">
        <v>9412</v>
      </c>
      <c r="CJ22" s="16">
        <v>1767</v>
      </c>
      <c r="CK22" s="15">
        <f t="shared" si="32"/>
        <v>16631.004000000001</v>
      </c>
      <c r="CL22" s="10">
        <v>8307930.96</v>
      </c>
      <c r="CM22" s="9">
        <v>297235.59000000003</v>
      </c>
      <c r="CN22" s="10">
        <v>5496418.1399999997</v>
      </c>
      <c r="CO22" s="15">
        <f t="shared" si="33"/>
        <v>2514277.2300000004</v>
      </c>
      <c r="CP22" s="10">
        <v>1644421.93</v>
      </c>
      <c r="CQ22" s="15">
        <f t="shared" si="34"/>
        <v>4158699.16</v>
      </c>
      <c r="CR22" s="14">
        <f t="shared" si="35"/>
        <v>250.0570115911222</v>
      </c>
      <c r="CS22" s="9">
        <v>224674.73785571029</v>
      </c>
      <c r="CT22" s="10">
        <v>61731.846905610299</v>
      </c>
      <c r="CU22" s="15">
        <f t="shared" si="36"/>
        <v>286406.58476132061</v>
      </c>
      <c r="CV22" s="29">
        <f t="shared" si="37"/>
        <v>17.221244415630025</v>
      </c>
      <c r="CW22" s="30">
        <v>3138.6</v>
      </c>
      <c r="CX22" s="18">
        <v>1826</v>
      </c>
      <c r="CY22" s="15">
        <f t="shared" si="38"/>
        <v>5731.0835999999999</v>
      </c>
      <c r="CZ22" s="14">
        <v>8063754.8200000003</v>
      </c>
      <c r="DA22" s="15">
        <v>488085.88</v>
      </c>
      <c r="DB22" s="14">
        <v>6492236.3399999999</v>
      </c>
      <c r="DC22" s="15">
        <f t="shared" si="39"/>
        <v>1083432.6000000006</v>
      </c>
      <c r="DD22" s="14">
        <v>2096124.27</v>
      </c>
      <c r="DE22" s="15">
        <f t="shared" si="40"/>
        <v>3179556.8700000006</v>
      </c>
      <c r="DF22" s="14">
        <f t="shared" si="41"/>
        <v>554.79157030618092</v>
      </c>
      <c r="DG22" s="15">
        <v>157414.63040523519</v>
      </c>
      <c r="DH22" s="14">
        <v>39158.448880204087</v>
      </c>
      <c r="DI22" s="15">
        <f t="shared" si="42"/>
        <v>196573.07928543928</v>
      </c>
      <c r="DJ22" s="29">
        <f t="shared" si="43"/>
        <v>34.299461149971584</v>
      </c>
      <c r="DK22" s="31">
        <v>19560</v>
      </c>
      <c r="DL22" s="19">
        <v>2121</v>
      </c>
      <c r="DM22" s="15">
        <f t="shared" si="44"/>
        <v>41486.76</v>
      </c>
      <c r="DN22" s="14">
        <v>14424476.65</v>
      </c>
      <c r="DO22" s="15">
        <v>1190170.25</v>
      </c>
      <c r="DP22" s="14">
        <v>9708652.8699999992</v>
      </c>
      <c r="DQ22" s="15">
        <f t="shared" si="45"/>
        <v>3525653.5300000012</v>
      </c>
      <c r="DR22" s="14">
        <v>3819731.48</v>
      </c>
      <c r="DS22" s="15">
        <f t="shared" si="46"/>
        <v>7345385.0100000016</v>
      </c>
      <c r="DT22" s="14">
        <f t="shared" si="47"/>
        <v>177.05371569146399</v>
      </c>
      <c r="DU22" s="15">
        <v>500445.53686765837</v>
      </c>
      <c r="DV22" s="14">
        <v>269611.58692291559</v>
      </c>
      <c r="DW22" s="15">
        <f t="shared" si="48"/>
        <v>770057.12379057403</v>
      </c>
      <c r="DX22" s="14">
        <f t="shared" si="49"/>
        <v>18.561515138578525</v>
      </c>
    </row>
    <row r="23" spans="1:128">
      <c r="A23" s="22">
        <v>1981</v>
      </c>
      <c r="B23" s="20">
        <v>61682</v>
      </c>
      <c r="C23" s="7">
        <v>28305</v>
      </c>
      <c r="D23" s="6">
        <v>27033</v>
      </c>
      <c r="E23" s="7">
        <v>11383</v>
      </c>
      <c r="F23" s="8">
        <v>1550</v>
      </c>
      <c r="G23" s="9">
        <f t="shared" si="0"/>
        <v>17643.650000000001</v>
      </c>
      <c r="H23" s="10"/>
      <c r="I23" s="9">
        <v>14442599.93</v>
      </c>
      <c r="J23" s="10">
        <v>893125.62</v>
      </c>
      <c r="K23" s="9">
        <v>10018681.140000001</v>
      </c>
      <c r="L23" s="10">
        <f t="shared" si="1"/>
        <v>3530793.17</v>
      </c>
      <c r="M23" s="9">
        <v>3180881.9</v>
      </c>
      <c r="N23" s="10">
        <f t="shared" si="2"/>
        <v>6711675.0700000003</v>
      </c>
      <c r="O23" s="9">
        <f t="shared" si="3"/>
        <v>380.40173490179183</v>
      </c>
      <c r="P23" s="10">
        <v>434463.07117649511</v>
      </c>
      <c r="Q23" s="9">
        <v>125625.7220057636</v>
      </c>
      <c r="R23" s="10">
        <f t="shared" si="4"/>
        <v>560088.79318225873</v>
      </c>
      <c r="S23" s="24">
        <f t="shared" si="5"/>
        <v>31.744496925650797</v>
      </c>
      <c r="T23" s="23">
        <v>37741.46</v>
      </c>
      <c r="U23" s="12">
        <v>13807.8</v>
      </c>
      <c r="V23" s="11">
        <v>11916.2</v>
      </c>
      <c r="W23" s="12">
        <v>3957.2</v>
      </c>
      <c r="X23" s="18">
        <v>1878</v>
      </c>
      <c r="Y23" s="9">
        <f t="shared" si="6"/>
        <v>7431.6216000000004</v>
      </c>
      <c r="Z23" s="10"/>
      <c r="AA23" s="9">
        <v>2877451.78</v>
      </c>
      <c r="AB23" s="10">
        <v>163000.20000000001</v>
      </c>
      <c r="AC23" s="9">
        <f t="shared" si="18"/>
        <v>2714451.5799999996</v>
      </c>
      <c r="AD23" s="10">
        <v>1941870.62</v>
      </c>
      <c r="AE23" s="9">
        <f t="shared" si="7"/>
        <v>772580.9599999995</v>
      </c>
      <c r="AF23" s="10">
        <v>781520.27</v>
      </c>
      <c r="AG23" s="9">
        <f t="shared" si="8"/>
        <v>1554101.2299999995</v>
      </c>
      <c r="AH23" s="10">
        <f t="shared" si="9"/>
        <v>209.12007010690633</v>
      </c>
      <c r="AI23" s="9">
        <f t="shared" si="19"/>
        <v>5.0112632627832125</v>
      </c>
      <c r="AJ23" s="10">
        <v>574196.88990793272</v>
      </c>
      <c r="AK23" s="9">
        <v>112270.1230974729</v>
      </c>
      <c r="AL23" s="10">
        <v>54549.192070225283</v>
      </c>
      <c r="AM23" s="9">
        <f t="shared" si="10"/>
        <v>166819.31516769819</v>
      </c>
      <c r="AN23" s="26">
        <f t="shared" si="11"/>
        <v>22.447229440166623</v>
      </c>
      <c r="AO23" s="25">
        <v>229465.7</v>
      </c>
      <c r="AP23" s="11">
        <v>110318.1</v>
      </c>
      <c r="AQ23" s="12">
        <v>102045.1</v>
      </c>
      <c r="AR23" s="11">
        <v>30190</v>
      </c>
      <c r="AS23" s="13">
        <v>1804</v>
      </c>
      <c r="AT23" s="14">
        <f t="shared" si="12"/>
        <v>54462.76</v>
      </c>
      <c r="AU23" s="15"/>
      <c r="AV23" s="10">
        <v>73472058.420000002</v>
      </c>
      <c r="AW23" s="9">
        <v>4252834.54</v>
      </c>
      <c r="AX23" s="10">
        <v>53936185.310000002</v>
      </c>
      <c r="AY23" s="15">
        <f t="shared" si="13"/>
        <v>15283038.569999993</v>
      </c>
      <c r="AZ23" s="10">
        <v>15844724.039999999</v>
      </c>
      <c r="BA23" s="15">
        <f t="shared" si="14"/>
        <v>31127762.609999992</v>
      </c>
      <c r="BB23" s="14">
        <f t="shared" si="15"/>
        <v>571.54214384287525</v>
      </c>
      <c r="BC23" s="9">
        <v>1071252.2215982829</v>
      </c>
      <c r="BD23" s="10">
        <v>394644.2871799976</v>
      </c>
      <c r="BE23" s="12">
        <f t="shared" si="16"/>
        <v>1465896.5087782806</v>
      </c>
      <c r="BF23" s="28">
        <f t="shared" si="17"/>
        <v>26.915575133876441</v>
      </c>
      <c r="BG23" s="27">
        <v>7459</v>
      </c>
      <c r="BH23" s="16">
        <v>1841</v>
      </c>
      <c r="BI23" s="15">
        <f t="shared" si="20"/>
        <v>13732.019</v>
      </c>
      <c r="BJ23" s="10">
        <v>7842216.54</v>
      </c>
      <c r="BK23" s="9">
        <v>526242.74</v>
      </c>
      <c r="BL23" s="10">
        <v>5622999.1299999999</v>
      </c>
      <c r="BM23" s="15">
        <f t="shared" si="21"/>
        <v>1692974.67</v>
      </c>
      <c r="BN23" s="10">
        <v>1491951.61</v>
      </c>
      <c r="BO23" s="15">
        <f t="shared" si="22"/>
        <v>3184926.2800000003</v>
      </c>
      <c r="BP23" s="14">
        <f t="shared" si="23"/>
        <v>231.93430478067356</v>
      </c>
      <c r="BQ23" s="9">
        <v>169101.34615403929</v>
      </c>
      <c r="BR23" s="10">
        <v>84607.028371409848</v>
      </c>
      <c r="BS23" s="15">
        <f t="shared" si="24"/>
        <v>253708.37452544912</v>
      </c>
      <c r="BT23" s="29">
        <f t="shared" si="25"/>
        <v>18.475678960642941</v>
      </c>
      <c r="BU23" s="27">
        <v>7647</v>
      </c>
      <c r="BV23" s="16">
        <v>1865</v>
      </c>
      <c r="BW23" s="15">
        <f t="shared" si="26"/>
        <v>14261.655000000001</v>
      </c>
      <c r="BX23" s="10">
        <v>5360314.07</v>
      </c>
      <c r="BY23" s="9">
        <v>343254.84</v>
      </c>
      <c r="BZ23" s="10">
        <v>4141332.61</v>
      </c>
      <c r="CA23" s="15">
        <f t="shared" si="27"/>
        <v>875726.62000000058</v>
      </c>
      <c r="CB23" s="10">
        <v>1412480.91</v>
      </c>
      <c r="CC23" s="15">
        <f t="shared" si="28"/>
        <v>2288207.5300000003</v>
      </c>
      <c r="CD23" s="14">
        <f t="shared" si="29"/>
        <v>160.44474010905466</v>
      </c>
      <c r="CE23" s="9">
        <v>218932.18562268291</v>
      </c>
      <c r="CF23" s="10">
        <v>77748.328289260447</v>
      </c>
      <c r="CG23" s="15">
        <f t="shared" si="30"/>
        <v>296680.51391194336</v>
      </c>
      <c r="CH23" s="29">
        <f t="shared" si="31"/>
        <v>20.802670791850129</v>
      </c>
      <c r="CI23" s="27">
        <v>8592</v>
      </c>
      <c r="CJ23" s="16">
        <v>1710</v>
      </c>
      <c r="CK23" s="15">
        <f t="shared" si="32"/>
        <v>14692.32</v>
      </c>
      <c r="CL23" s="10">
        <v>8057396.4500000002</v>
      </c>
      <c r="CM23" s="9">
        <v>314442.37</v>
      </c>
      <c r="CN23" s="10">
        <v>5404879.4100000001</v>
      </c>
      <c r="CO23" s="15">
        <f t="shared" si="33"/>
        <v>2338074.67</v>
      </c>
      <c r="CP23" s="10">
        <v>1584671.77</v>
      </c>
      <c r="CQ23" s="15">
        <f t="shared" si="34"/>
        <v>3922746.44</v>
      </c>
      <c r="CR23" s="14">
        <f t="shared" si="35"/>
        <v>266.99298953466848</v>
      </c>
      <c r="CS23" s="9">
        <v>217570.87979852999</v>
      </c>
      <c r="CT23" s="10">
        <v>56915.201897201448</v>
      </c>
      <c r="CU23" s="15">
        <f t="shared" si="36"/>
        <v>274486.08169573144</v>
      </c>
      <c r="CV23" s="29">
        <f t="shared" si="37"/>
        <v>18.682283104079644</v>
      </c>
      <c r="CW23" s="30">
        <v>3220.9</v>
      </c>
      <c r="CX23" s="18">
        <v>1812</v>
      </c>
      <c r="CY23" s="15">
        <f t="shared" si="38"/>
        <v>5836.2708000000002</v>
      </c>
      <c r="CZ23" s="14">
        <v>7862521.4299999997</v>
      </c>
      <c r="DA23" s="15">
        <v>489107.92</v>
      </c>
      <c r="DB23" s="14">
        <v>6302595.1500000004</v>
      </c>
      <c r="DC23" s="15">
        <f t="shared" si="39"/>
        <v>1070818.3599999994</v>
      </c>
      <c r="DD23" s="14">
        <v>1978688.55</v>
      </c>
      <c r="DE23" s="15">
        <f t="shared" si="40"/>
        <v>3049506.9099999992</v>
      </c>
      <c r="DF23" s="14">
        <f t="shared" si="41"/>
        <v>522.5094952756474</v>
      </c>
      <c r="DG23" s="15">
        <v>157301.47807271671</v>
      </c>
      <c r="DH23" s="14">
        <v>41455.837902063293</v>
      </c>
      <c r="DI23" s="15">
        <f t="shared" si="42"/>
        <v>198757.31597478001</v>
      </c>
      <c r="DJ23" s="29">
        <f t="shared" si="43"/>
        <v>34.055533539461535</v>
      </c>
      <c r="DK23" s="31">
        <v>19700</v>
      </c>
      <c r="DL23" s="19">
        <v>2106</v>
      </c>
      <c r="DM23" s="15">
        <f t="shared" si="44"/>
        <v>41488.199999999997</v>
      </c>
      <c r="DN23" s="14">
        <v>14108532.6</v>
      </c>
      <c r="DO23" s="15">
        <v>1083990.82</v>
      </c>
      <c r="DP23" s="14">
        <v>9465791.9700000007</v>
      </c>
      <c r="DQ23" s="15">
        <f t="shared" si="45"/>
        <v>3558749.8099999987</v>
      </c>
      <c r="DR23" s="14">
        <v>3630883.19</v>
      </c>
      <c r="DS23" s="15">
        <f t="shared" si="46"/>
        <v>7189632.9999999981</v>
      </c>
      <c r="DT23" s="14">
        <f t="shared" si="47"/>
        <v>173.29344247279946</v>
      </c>
      <c r="DU23" s="15">
        <v>515795.72289558733</v>
      </c>
      <c r="DV23" s="14">
        <v>278315.0733084841</v>
      </c>
      <c r="DW23" s="15">
        <f t="shared" si="48"/>
        <v>794110.79620407149</v>
      </c>
      <c r="DX23" s="14">
        <f t="shared" si="49"/>
        <v>19.140642308031477</v>
      </c>
    </row>
    <row r="24" spans="1:128">
      <c r="A24" s="22">
        <v>1982</v>
      </c>
      <c r="B24" s="20">
        <v>61638</v>
      </c>
      <c r="C24" s="7">
        <v>28558</v>
      </c>
      <c r="D24" s="6">
        <v>26725</v>
      </c>
      <c r="E24" s="7">
        <v>11029</v>
      </c>
      <c r="F24" s="8">
        <v>1550</v>
      </c>
      <c r="G24" s="9">
        <f t="shared" si="0"/>
        <v>17094.95</v>
      </c>
      <c r="H24" s="10"/>
      <c r="I24" s="9">
        <v>13964353.41</v>
      </c>
      <c r="J24" s="10">
        <v>883201.94</v>
      </c>
      <c r="K24" s="9">
        <v>9629093.7899999991</v>
      </c>
      <c r="L24" s="10">
        <f t="shared" si="1"/>
        <v>3452057.6800000016</v>
      </c>
      <c r="M24" s="9">
        <v>2952089.95</v>
      </c>
      <c r="N24" s="10">
        <f t="shared" si="2"/>
        <v>6404147.6300000018</v>
      </c>
      <c r="O24" s="9">
        <f t="shared" si="3"/>
        <v>374.62219134890722</v>
      </c>
      <c r="P24" s="10">
        <v>424035.52746645658</v>
      </c>
      <c r="Q24" s="9">
        <v>119406.3765411998</v>
      </c>
      <c r="R24" s="10">
        <f t="shared" si="4"/>
        <v>543441.90400765638</v>
      </c>
      <c r="S24" s="24">
        <f t="shared" si="5"/>
        <v>31.789616466129257</v>
      </c>
      <c r="T24" s="23">
        <v>37943.699999999997</v>
      </c>
      <c r="U24" s="12">
        <v>13967.4</v>
      </c>
      <c r="V24" s="11">
        <v>11805.6</v>
      </c>
      <c r="W24" s="12">
        <v>3784</v>
      </c>
      <c r="X24" s="18">
        <v>1857</v>
      </c>
      <c r="Y24" s="9">
        <f t="shared" si="6"/>
        <v>7026.8879999999999</v>
      </c>
      <c r="Z24" s="10"/>
      <c r="AA24" s="9">
        <v>2799762.77</v>
      </c>
      <c r="AB24" s="10">
        <v>184356.78</v>
      </c>
      <c r="AC24" s="9">
        <f t="shared" si="18"/>
        <v>2615405.9900000002</v>
      </c>
      <c r="AD24" s="10">
        <v>1898189.15</v>
      </c>
      <c r="AE24" s="9">
        <f t="shared" si="7"/>
        <v>717216.84000000032</v>
      </c>
      <c r="AF24" s="10">
        <v>702190.12</v>
      </c>
      <c r="AG24" s="9">
        <f t="shared" si="8"/>
        <v>1419406.9600000004</v>
      </c>
      <c r="AH24" s="10">
        <f t="shared" si="9"/>
        <v>201.99652534664</v>
      </c>
      <c r="AI24" s="9">
        <f t="shared" si="19"/>
        <v>4.8159341891674243</v>
      </c>
      <c r="AJ24" s="10">
        <v>581354.0343424048</v>
      </c>
      <c r="AK24" s="9">
        <v>111009.6601278227</v>
      </c>
      <c r="AL24" s="10">
        <v>51034.38265649922</v>
      </c>
      <c r="AM24" s="9">
        <f t="shared" si="10"/>
        <v>162044.04278432194</v>
      </c>
      <c r="AN24" s="26">
        <f t="shared" si="11"/>
        <v>23.060570025354316</v>
      </c>
      <c r="AO24" s="25">
        <v>231664.5</v>
      </c>
      <c r="AP24" s="11">
        <v>111873.3</v>
      </c>
      <c r="AQ24" s="12">
        <v>101195.3</v>
      </c>
      <c r="AR24" s="11">
        <v>28257</v>
      </c>
      <c r="AS24" s="13">
        <v>1801</v>
      </c>
      <c r="AT24" s="14">
        <f t="shared" si="12"/>
        <v>50890.857000000004</v>
      </c>
      <c r="AU24" s="15"/>
      <c r="AV24" s="10">
        <v>70408044.590000004</v>
      </c>
      <c r="AW24" s="9">
        <v>3777108.18</v>
      </c>
      <c r="AX24" s="10">
        <v>51417117.030000001</v>
      </c>
      <c r="AY24" s="15">
        <f t="shared" si="13"/>
        <v>15213819.380000003</v>
      </c>
      <c r="AZ24" s="10">
        <v>13883844.34</v>
      </c>
      <c r="BA24" s="15">
        <f t="shared" si="14"/>
        <v>29097663.720000003</v>
      </c>
      <c r="BB24" s="14">
        <f t="shared" si="15"/>
        <v>571.7660388387643</v>
      </c>
      <c r="BC24" s="9">
        <v>1020235.0311099</v>
      </c>
      <c r="BD24" s="10">
        <v>372963.37146834302</v>
      </c>
      <c r="BE24" s="12">
        <f t="shared" si="16"/>
        <v>1393198.4025782431</v>
      </c>
      <c r="BF24" s="28">
        <f t="shared" si="17"/>
        <v>27.376202420372739</v>
      </c>
      <c r="BG24" s="27">
        <v>7395</v>
      </c>
      <c r="BH24" s="16">
        <v>1766</v>
      </c>
      <c r="BI24" s="15">
        <f t="shared" si="20"/>
        <v>13059.57</v>
      </c>
      <c r="BJ24" s="10">
        <v>7652327.7800000003</v>
      </c>
      <c r="BK24" s="9">
        <v>516270.75</v>
      </c>
      <c r="BL24" s="10">
        <v>5422534.5199999996</v>
      </c>
      <c r="BM24" s="15">
        <f t="shared" si="21"/>
        <v>1713522.5100000007</v>
      </c>
      <c r="BN24" s="10">
        <v>1375665.17</v>
      </c>
      <c r="BO24" s="15">
        <f t="shared" si="22"/>
        <v>3089187.6800000006</v>
      </c>
      <c r="BP24" s="14">
        <f t="shared" si="23"/>
        <v>236.54589546210178</v>
      </c>
      <c r="BQ24" s="9">
        <v>168472.35424136571</v>
      </c>
      <c r="BR24" s="10">
        <v>84308.139725306071</v>
      </c>
      <c r="BS24" s="15">
        <f t="shared" si="24"/>
        <v>252780.49396667178</v>
      </c>
      <c r="BT24" s="29">
        <f t="shared" si="25"/>
        <v>19.35595842486941</v>
      </c>
      <c r="BU24" s="27">
        <v>7527</v>
      </c>
      <c r="BV24" s="16">
        <v>1877</v>
      </c>
      <c r="BW24" s="15">
        <f t="shared" si="26"/>
        <v>14128.179</v>
      </c>
      <c r="BX24" s="10">
        <v>5223692.63</v>
      </c>
      <c r="BY24" s="9">
        <v>306868.78000000003</v>
      </c>
      <c r="BZ24" s="10">
        <v>4045135.69</v>
      </c>
      <c r="CA24" s="15">
        <f t="shared" si="27"/>
        <v>871688.15999999968</v>
      </c>
      <c r="CB24" s="10">
        <v>1325702.95</v>
      </c>
      <c r="CC24" s="15">
        <f t="shared" si="28"/>
        <v>2197391.1099999994</v>
      </c>
      <c r="CD24" s="14">
        <f t="shared" si="29"/>
        <v>155.53250776338547</v>
      </c>
      <c r="CE24" s="9">
        <v>215932.4581054523</v>
      </c>
      <c r="CF24" s="10">
        <v>79176.523559871726</v>
      </c>
      <c r="CG24" s="15">
        <f t="shared" si="30"/>
        <v>295108.98166532401</v>
      </c>
      <c r="CH24" s="29">
        <f t="shared" si="31"/>
        <v>20.887970181105718</v>
      </c>
      <c r="CI24" s="27">
        <v>8153</v>
      </c>
      <c r="CJ24" s="16">
        <v>1725</v>
      </c>
      <c r="CK24" s="15">
        <f t="shared" si="32"/>
        <v>14063.924999999999</v>
      </c>
      <c r="CL24" s="10">
        <v>8012163.3899999997</v>
      </c>
      <c r="CM24" s="9">
        <v>314441.58</v>
      </c>
      <c r="CN24" s="10">
        <v>5367144.41</v>
      </c>
      <c r="CO24" s="15">
        <f t="shared" si="33"/>
        <v>2330577.3999999994</v>
      </c>
      <c r="CP24" s="10">
        <v>1543921.23</v>
      </c>
      <c r="CQ24" s="15">
        <f t="shared" si="34"/>
        <v>3874498.6299999994</v>
      </c>
      <c r="CR24" s="14">
        <f t="shared" si="35"/>
        <v>275.49198605652401</v>
      </c>
      <c r="CS24" s="9">
        <v>221878.94930204799</v>
      </c>
      <c r="CT24" s="10">
        <v>61421.143570191321</v>
      </c>
      <c r="CU24" s="15">
        <f t="shared" si="36"/>
        <v>283300.0928722393</v>
      </c>
      <c r="CV24" s="29">
        <f t="shared" si="37"/>
        <v>20.143743149386768</v>
      </c>
      <c r="CW24" s="30">
        <v>2908.6</v>
      </c>
      <c r="CX24" s="18">
        <v>1789</v>
      </c>
      <c r="CY24" s="15">
        <f t="shared" si="38"/>
        <v>5203.4853999999996</v>
      </c>
      <c r="CZ24" s="14">
        <v>7555059.1600000001</v>
      </c>
      <c r="DA24" s="15">
        <v>411913.96</v>
      </c>
      <c r="DB24" s="14">
        <v>5942161.1600000001</v>
      </c>
      <c r="DC24" s="15">
        <f t="shared" si="39"/>
        <v>1200984.04</v>
      </c>
      <c r="DD24" s="14">
        <v>1808337.91</v>
      </c>
      <c r="DE24" s="15">
        <f t="shared" si="40"/>
        <v>3009321.95</v>
      </c>
      <c r="DF24" s="14">
        <f t="shared" si="41"/>
        <v>578.32812406853304</v>
      </c>
      <c r="DG24" s="15">
        <v>144599.29788531971</v>
      </c>
      <c r="DH24" s="14">
        <v>40832.765189390862</v>
      </c>
      <c r="DI24" s="15">
        <f t="shared" si="42"/>
        <v>185432.06307471058</v>
      </c>
      <c r="DJ24" s="29">
        <f t="shared" si="43"/>
        <v>35.636126330768718</v>
      </c>
      <c r="DK24" s="31">
        <v>19650</v>
      </c>
      <c r="DL24" s="19">
        <v>2104</v>
      </c>
      <c r="DM24" s="15">
        <f t="shared" si="44"/>
        <v>41343.599999999999</v>
      </c>
      <c r="DN24" s="14">
        <v>14087239.710000001</v>
      </c>
      <c r="DO24" s="15">
        <v>1052352.6399999999</v>
      </c>
      <c r="DP24" s="14">
        <v>9388008.3399999999</v>
      </c>
      <c r="DQ24" s="15">
        <f t="shared" si="45"/>
        <v>3646878.7300000004</v>
      </c>
      <c r="DR24" s="14">
        <v>3638431.69</v>
      </c>
      <c r="DS24" s="15">
        <f t="shared" si="46"/>
        <v>7285310.4199999999</v>
      </c>
      <c r="DT24" s="14">
        <f t="shared" si="47"/>
        <v>176.21374094176608</v>
      </c>
      <c r="DU24" s="15">
        <v>529325.99086804502</v>
      </c>
      <c r="DV24" s="14">
        <v>270524.73709585023</v>
      </c>
      <c r="DW24" s="15">
        <f t="shared" si="48"/>
        <v>799850.7279638953</v>
      </c>
      <c r="DX24" s="14">
        <f t="shared" si="49"/>
        <v>19.34642188788338</v>
      </c>
    </row>
    <row r="25" spans="1:128">
      <c r="A25" s="22">
        <v>1983</v>
      </c>
      <c r="B25" s="20">
        <v>61423</v>
      </c>
      <c r="C25" s="7">
        <v>28605</v>
      </c>
      <c r="D25" s="6">
        <v>26347</v>
      </c>
      <c r="E25" s="7">
        <v>10689</v>
      </c>
      <c r="F25" s="8">
        <v>1550</v>
      </c>
      <c r="G25" s="9">
        <f t="shared" si="0"/>
        <v>16567.95</v>
      </c>
      <c r="H25" s="10"/>
      <c r="I25" s="9">
        <v>13961809.550000001</v>
      </c>
      <c r="J25" s="10">
        <v>899338.16</v>
      </c>
      <c r="K25" s="9">
        <v>9746494.4700000007</v>
      </c>
      <c r="L25" s="10">
        <f t="shared" si="1"/>
        <v>3315976.92</v>
      </c>
      <c r="M25" s="9">
        <v>3053877.33</v>
      </c>
      <c r="N25" s="10">
        <f t="shared" si="2"/>
        <v>6369854.25</v>
      </c>
      <c r="O25" s="9">
        <f t="shared" si="3"/>
        <v>384.46846169864102</v>
      </c>
      <c r="P25" s="10">
        <v>428066.79436466738</v>
      </c>
      <c r="Q25" s="9">
        <v>122086.2571072313</v>
      </c>
      <c r="R25" s="10">
        <f t="shared" si="4"/>
        <v>550153.05147189868</v>
      </c>
      <c r="S25" s="24">
        <f t="shared" si="5"/>
        <v>33.205861405418212</v>
      </c>
      <c r="T25" s="23">
        <v>38123.300000000003</v>
      </c>
      <c r="U25" s="12">
        <v>14149.1</v>
      </c>
      <c r="V25" s="11">
        <v>11755</v>
      </c>
      <c r="W25" s="12">
        <v>3699</v>
      </c>
      <c r="X25" s="18">
        <v>1825</v>
      </c>
      <c r="Y25" s="9">
        <f t="shared" si="6"/>
        <v>6750.6750000000002</v>
      </c>
      <c r="Z25" s="10"/>
      <c r="AA25" s="9">
        <v>2847470.56</v>
      </c>
      <c r="AB25" s="10">
        <v>191665.01</v>
      </c>
      <c r="AC25" s="9">
        <f t="shared" si="18"/>
        <v>2655805.5499999998</v>
      </c>
      <c r="AD25" s="10">
        <v>1949059.02</v>
      </c>
      <c r="AE25" s="9">
        <f t="shared" si="7"/>
        <v>706746.5299999998</v>
      </c>
      <c r="AF25" s="10">
        <v>724176.23</v>
      </c>
      <c r="AG25" s="9">
        <f t="shared" si="8"/>
        <v>1430922.7599999998</v>
      </c>
      <c r="AH25" s="10">
        <f t="shared" si="9"/>
        <v>211.96736030100689</v>
      </c>
      <c r="AI25" s="9">
        <f t="shared" si="19"/>
        <v>4.8128051959639331</v>
      </c>
      <c r="AJ25" s="10">
        <v>591644.67375241313</v>
      </c>
      <c r="AK25" s="9">
        <v>112546.2393668146</v>
      </c>
      <c r="AL25" s="10">
        <v>51649.590380830407</v>
      </c>
      <c r="AM25" s="9">
        <f t="shared" si="10"/>
        <v>164195.82974764501</v>
      </c>
      <c r="AN25" s="26">
        <f t="shared" si="11"/>
        <v>24.322875823179906</v>
      </c>
      <c r="AO25" s="25">
        <v>233792</v>
      </c>
      <c r="AP25" s="11">
        <v>113245.2</v>
      </c>
      <c r="AQ25" s="12">
        <v>102529.2</v>
      </c>
      <c r="AR25" s="11">
        <v>28253</v>
      </c>
      <c r="AS25" s="13">
        <v>1820</v>
      </c>
      <c r="AT25" s="14">
        <f t="shared" si="12"/>
        <v>51420.46</v>
      </c>
      <c r="AU25" s="15"/>
      <c r="AV25" s="10">
        <v>70469697.730000004</v>
      </c>
      <c r="AW25" s="9">
        <v>3795584.65</v>
      </c>
      <c r="AX25" s="10">
        <v>50789915.890000001</v>
      </c>
      <c r="AY25" s="15">
        <f t="shared" si="13"/>
        <v>15884197.190000005</v>
      </c>
      <c r="AZ25" s="10">
        <v>13107069.85</v>
      </c>
      <c r="BA25" s="15">
        <f t="shared" si="14"/>
        <v>28991267.040000007</v>
      </c>
      <c r="BB25" s="14">
        <f t="shared" si="15"/>
        <v>563.80800638500716</v>
      </c>
      <c r="BC25" s="9">
        <v>1043078.549239027</v>
      </c>
      <c r="BD25" s="10">
        <v>380448.4495116524</v>
      </c>
      <c r="BE25" s="12">
        <f t="shared" si="16"/>
        <v>1423526.9987506794</v>
      </c>
      <c r="BF25" s="28">
        <f t="shared" si="17"/>
        <v>27.684058033527499</v>
      </c>
      <c r="BG25" s="27">
        <v>7220</v>
      </c>
      <c r="BH25" s="16">
        <v>1749</v>
      </c>
      <c r="BI25" s="15">
        <f t="shared" si="20"/>
        <v>12627.78</v>
      </c>
      <c r="BJ25" s="10">
        <v>7852335.6100000003</v>
      </c>
      <c r="BK25" s="9">
        <v>534352.74</v>
      </c>
      <c r="BL25" s="10">
        <v>5533414.5099999998</v>
      </c>
      <c r="BM25" s="15">
        <f t="shared" si="21"/>
        <v>1784568.3600000003</v>
      </c>
      <c r="BN25" s="10">
        <v>1366000.52</v>
      </c>
      <c r="BO25" s="15">
        <f t="shared" si="22"/>
        <v>3150568.8800000004</v>
      </c>
      <c r="BP25" s="14">
        <f t="shared" si="23"/>
        <v>249.49507197623021</v>
      </c>
      <c r="BQ25" s="9">
        <v>171464.4267003478</v>
      </c>
      <c r="BR25" s="10">
        <v>82108.211582362128</v>
      </c>
      <c r="BS25" s="15">
        <f t="shared" si="24"/>
        <v>253572.63828270993</v>
      </c>
      <c r="BT25" s="29">
        <f t="shared" si="25"/>
        <v>20.080539753045265</v>
      </c>
      <c r="BU25" s="27">
        <v>7352</v>
      </c>
      <c r="BV25" s="16">
        <v>1876</v>
      </c>
      <c r="BW25" s="15">
        <f t="shared" si="26"/>
        <v>13792.352000000001</v>
      </c>
      <c r="BX25" s="10">
        <v>5219245.5</v>
      </c>
      <c r="BY25" s="9">
        <v>337396.75</v>
      </c>
      <c r="BZ25" s="10">
        <v>4055033.07</v>
      </c>
      <c r="CA25" s="15">
        <f t="shared" si="27"/>
        <v>826815.68000000017</v>
      </c>
      <c r="CB25" s="10">
        <v>1269951.52</v>
      </c>
      <c r="CC25" s="15">
        <f t="shared" si="28"/>
        <v>2096767.2000000002</v>
      </c>
      <c r="CD25" s="14">
        <f t="shared" si="29"/>
        <v>152.02390426230423</v>
      </c>
      <c r="CE25" s="9">
        <v>216774.77078872739</v>
      </c>
      <c r="CF25" s="10">
        <v>79116.662942859228</v>
      </c>
      <c r="CG25" s="15">
        <f t="shared" si="30"/>
        <v>295891.43373158661</v>
      </c>
      <c r="CH25" s="29">
        <f t="shared" si="31"/>
        <v>21.453297721199878</v>
      </c>
      <c r="CI25" s="27">
        <v>7770</v>
      </c>
      <c r="CJ25" s="16">
        <v>1711</v>
      </c>
      <c r="CK25" s="15">
        <f t="shared" si="32"/>
        <v>13294.47</v>
      </c>
      <c r="CL25" s="10">
        <v>7967811.4500000002</v>
      </c>
      <c r="CM25" s="9">
        <v>332847.46000000002</v>
      </c>
      <c r="CN25" s="10">
        <v>5341447.26</v>
      </c>
      <c r="CO25" s="15">
        <f t="shared" si="33"/>
        <v>2293516.7300000004</v>
      </c>
      <c r="CP25" s="10">
        <v>1465515.78</v>
      </c>
      <c r="CQ25" s="15">
        <f t="shared" si="34"/>
        <v>3759032.5100000007</v>
      </c>
      <c r="CR25" s="14">
        <f t="shared" si="35"/>
        <v>282.75158844241258</v>
      </c>
      <c r="CS25" s="9">
        <v>229813.22489456151</v>
      </c>
      <c r="CT25" s="10">
        <v>65341.357424257432</v>
      </c>
      <c r="CU25" s="15">
        <f t="shared" si="36"/>
        <v>295154.58231881895</v>
      </c>
      <c r="CV25" s="29">
        <f t="shared" si="37"/>
        <v>22.201304927448703</v>
      </c>
      <c r="CW25" s="30">
        <v>2838.8</v>
      </c>
      <c r="CX25" s="18">
        <v>1779</v>
      </c>
      <c r="CY25" s="15">
        <f t="shared" si="38"/>
        <v>5050.2251999999999</v>
      </c>
      <c r="CZ25" s="14">
        <v>7515557.1200000001</v>
      </c>
      <c r="DA25" s="15">
        <v>462233.19</v>
      </c>
      <c r="DB25" s="14">
        <v>5888829.8700000001</v>
      </c>
      <c r="DC25" s="15">
        <f t="shared" si="39"/>
        <v>1164494.0599999996</v>
      </c>
      <c r="DD25" s="14">
        <v>1793199.62</v>
      </c>
      <c r="DE25" s="15">
        <f t="shared" si="40"/>
        <v>2957693.6799999997</v>
      </c>
      <c r="DF25" s="14">
        <f t="shared" si="41"/>
        <v>585.65580006214373</v>
      </c>
      <c r="DG25" s="15">
        <v>152741.80627643861</v>
      </c>
      <c r="DH25" s="14">
        <v>40160.686757744174</v>
      </c>
      <c r="DI25" s="15">
        <f t="shared" si="42"/>
        <v>192902.49303418279</v>
      </c>
      <c r="DJ25" s="29">
        <f t="shared" si="43"/>
        <v>38.196810121295741</v>
      </c>
      <c r="DK25" s="31">
        <v>19930</v>
      </c>
      <c r="DL25" s="19">
        <v>2095</v>
      </c>
      <c r="DM25" s="15">
        <f t="shared" si="44"/>
        <v>41753.35</v>
      </c>
      <c r="DN25" s="14">
        <v>14099905.699999999</v>
      </c>
      <c r="DO25" s="15">
        <v>1047055.25</v>
      </c>
      <c r="DP25" s="14">
        <v>9559460.5199999996</v>
      </c>
      <c r="DQ25" s="15">
        <f t="shared" si="45"/>
        <v>3493389.9299999997</v>
      </c>
      <c r="DR25" s="14">
        <v>3600762.55</v>
      </c>
      <c r="DS25" s="15">
        <f t="shared" si="46"/>
        <v>7094152.4799999995</v>
      </c>
      <c r="DT25" s="14">
        <f t="shared" si="47"/>
        <v>169.90618668921175</v>
      </c>
      <c r="DU25" s="15">
        <v>539854.37646088097</v>
      </c>
      <c r="DV25" s="14">
        <v>249169.66549527811</v>
      </c>
      <c r="DW25" s="15">
        <f t="shared" si="48"/>
        <v>789024.04195615905</v>
      </c>
      <c r="DX25" s="14">
        <f t="shared" si="49"/>
        <v>18.897263140709885</v>
      </c>
    </row>
    <row r="26" spans="1:128">
      <c r="A26" s="22">
        <v>1984</v>
      </c>
      <c r="B26" s="20">
        <v>61175</v>
      </c>
      <c r="C26" s="7">
        <v>28298</v>
      </c>
      <c r="D26" s="6">
        <v>26297</v>
      </c>
      <c r="E26" s="7">
        <v>10645</v>
      </c>
      <c r="F26" s="8">
        <v>1550</v>
      </c>
      <c r="G26" s="9">
        <f t="shared" si="0"/>
        <v>16499.75</v>
      </c>
      <c r="H26" s="10"/>
      <c r="I26" s="9">
        <v>14495247.43</v>
      </c>
      <c r="J26" s="10">
        <v>965653.47</v>
      </c>
      <c r="K26" s="9">
        <v>10081816.74</v>
      </c>
      <c r="L26" s="10">
        <f t="shared" si="1"/>
        <v>3447777.2199999988</v>
      </c>
      <c r="M26" s="9">
        <v>3021586.68</v>
      </c>
      <c r="N26" s="10">
        <f t="shared" si="2"/>
        <v>6469363.8999999985</v>
      </c>
      <c r="O26" s="9">
        <f t="shared" si="3"/>
        <v>392.08860134244452</v>
      </c>
      <c r="P26" s="10">
        <v>442310.60407167848</v>
      </c>
      <c r="Q26" s="9">
        <v>122541.331165614</v>
      </c>
      <c r="R26" s="10">
        <f t="shared" si="4"/>
        <v>564851.93523729243</v>
      </c>
      <c r="S26" s="24">
        <f t="shared" si="5"/>
        <v>34.233969316946769</v>
      </c>
      <c r="T26" s="23">
        <v>38279.49</v>
      </c>
      <c r="U26" s="12">
        <v>14224.4</v>
      </c>
      <c r="V26" s="11">
        <v>11431.7</v>
      </c>
      <c r="W26" s="12">
        <v>3512.4</v>
      </c>
      <c r="X26" s="18">
        <v>1781</v>
      </c>
      <c r="Y26" s="9">
        <f t="shared" si="6"/>
        <v>6255.5843999999997</v>
      </c>
      <c r="Z26" s="10"/>
      <c r="AA26" s="9">
        <v>2910916.79</v>
      </c>
      <c r="AB26" s="10">
        <v>194359.84</v>
      </c>
      <c r="AC26" s="9">
        <f t="shared" si="18"/>
        <v>2716556.95</v>
      </c>
      <c r="AD26" s="10">
        <v>1963017.44</v>
      </c>
      <c r="AE26" s="9">
        <f t="shared" si="7"/>
        <v>753539.51000000024</v>
      </c>
      <c r="AF26" s="10">
        <v>702832.55</v>
      </c>
      <c r="AG26" s="9">
        <f t="shared" si="8"/>
        <v>1456372.0600000003</v>
      </c>
      <c r="AH26" s="10">
        <f t="shared" si="9"/>
        <v>232.81151158315447</v>
      </c>
      <c r="AI26" s="9">
        <f t="shared" si="19"/>
        <v>4.8337744766600297</v>
      </c>
      <c r="AJ26" s="10">
        <v>602203.68245465658</v>
      </c>
      <c r="AK26" s="9">
        <v>113597.6651608051</v>
      </c>
      <c r="AL26" s="10">
        <v>48724.451767029328</v>
      </c>
      <c r="AM26" s="9">
        <f t="shared" si="10"/>
        <v>162322.11692783443</v>
      </c>
      <c r="AN26" s="26">
        <f t="shared" si="11"/>
        <v>25.948353750583948</v>
      </c>
      <c r="AO26" s="25">
        <v>235824.9</v>
      </c>
      <c r="AP26" s="11">
        <v>115259.2</v>
      </c>
      <c r="AQ26" s="12">
        <v>106720.2</v>
      </c>
      <c r="AR26" s="11">
        <v>29892</v>
      </c>
      <c r="AS26" s="13">
        <v>1838</v>
      </c>
      <c r="AT26" s="14">
        <f t="shared" si="12"/>
        <v>54941.495999999999</v>
      </c>
      <c r="AU26" s="15"/>
      <c r="AV26" s="10">
        <v>73490639.230000004</v>
      </c>
      <c r="AW26" s="9">
        <v>4050822.16</v>
      </c>
      <c r="AX26" s="10">
        <v>53687877.329999998</v>
      </c>
      <c r="AY26" s="15">
        <f t="shared" si="13"/>
        <v>15751939.74000001</v>
      </c>
      <c r="AZ26" s="10">
        <v>14562885.4</v>
      </c>
      <c r="BA26" s="15">
        <f t="shared" si="14"/>
        <v>30314825.140000008</v>
      </c>
      <c r="BB26" s="14">
        <f t="shared" si="15"/>
        <v>551.76555694806723</v>
      </c>
      <c r="BC26" s="9">
        <v>1131515.597996074</v>
      </c>
      <c r="BD26" s="10">
        <v>426907.55460805498</v>
      </c>
      <c r="BE26" s="12">
        <f t="shared" si="16"/>
        <v>1558423.1526041289</v>
      </c>
      <c r="BF26" s="28">
        <f t="shared" si="17"/>
        <v>28.365138666848988</v>
      </c>
      <c r="BG26" s="27">
        <v>6970</v>
      </c>
      <c r="BH26" s="16">
        <v>1741</v>
      </c>
      <c r="BI26" s="15">
        <f t="shared" si="20"/>
        <v>12134.77</v>
      </c>
      <c r="BJ26" s="10">
        <v>8134062.3300000001</v>
      </c>
      <c r="BK26" s="9">
        <v>553144.23</v>
      </c>
      <c r="BL26" s="10">
        <v>5627045.4699999997</v>
      </c>
      <c r="BM26" s="15">
        <f t="shared" si="21"/>
        <v>1953872.63</v>
      </c>
      <c r="BN26" s="10">
        <v>1375827.7</v>
      </c>
      <c r="BO26" s="15">
        <f t="shared" si="22"/>
        <v>3329700.33</v>
      </c>
      <c r="BP26" s="14">
        <f t="shared" si="23"/>
        <v>274.39336139045076</v>
      </c>
      <c r="BQ26" s="9">
        <v>171015.00017873119</v>
      </c>
      <c r="BR26" s="10">
        <v>79377.82340984662</v>
      </c>
      <c r="BS26" s="15">
        <f t="shared" si="24"/>
        <v>250392.8235885778</v>
      </c>
      <c r="BT26" s="29">
        <f t="shared" si="25"/>
        <v>20.634327934404837</v>
      </c>
      <c r="BU26" s="27">
        <v>7043</v>
      </c>
      <c r="BV26" s="16">
        <v>1865</v>
      </c>
      <c r="BW26" s="15">
        <f t="shared" si="26"/>
        <v>13135.195</v>
      </c>
      <c r="BX26" s="10">
        <v>5338505.78</v>
      </c>
      <c r="BY26" s="9">
        <v>360616.12</v>
      </c>
      <c r="BZ26" s="10">
        <v>4210613.8499999996</v>
      </c>
      <c r="CA26" s="15">
        <f t="shared" si="27"/>
        <v>767275.81000000052</v>
      </c>
      <c r="CB26" s="10">
        <v>1286416.1599999999</v>
      </c>
      <c r="CC26" s="15">
        <f t="shared" si="28"/>
        <v>2053691.9700000004</v>
      </c>
      <c r="CD26" s="14">
        <f t="shared" si="29"/>
        <v>156.35032216879921</v>
      </c>
      <c r="CE26" s="9">
        <v>224142.16840165641</v>
      </c>
      <c r="CF26" s="10">
        <v>75762.145552001472</v>
      </c>
      <c r="CG26" s="15">
        <f t="shared" si="30"/>
        <v>299904.31395365787</v>
      </c>
      <c r="CH26" s="29">
        <f t="shared" si="31"/>
        <v>22.83211737272708</v>
      </c>
      <c r="CI26" s="27">
        <v>8410</v>
      </c>
      <c r="CJ26" s="16">
        <v>1727</v>
      </c>
      <c r="CK26" s="15">
        <f t="shared" si="32"/>
        <v>14524.07</v>
      </c>
      <c r="CL26" s="10">
        <v>7953056.75</v>
      </c>
      <c r="CM26" s="9">
        <v>341252.54</v>
      </c>
      <c r="CN26" s="10">
        <v>5342069.21</v>
      </c>
      <c r="CO26" s="15">
        <f t="shared" si="33"/>
        <v>2269735</v>
      </c>
      <c r="CP26" s="10">
        <v>1425606.53</v>
      </c>
      <c r="CQ26" s="15">
        <f t="shared" si="34"/>
        <v>3695341.5300000003</v>
      </c>
      <c r="CR26" s="14">
        <f t="shared" si="35"/>
        <v>254.42878821156881</v>
      </c>
      <c r="CS26" s="9">
        <v>230041.99824061041</v>
      </c>
      <c r="CT26" s="10">
        <v>68439.471065468548</v>
      </c>
      <c r="CU26" s="15">
        <f t="shared" si="36"/>
        <v>298481.46930607897</v>
      </c>
      <c r="CV26" s="29">
        <f t="shared" si="37"/>
        <v>20.550814565481918</v>
      </c>
      <c r="CW26" s="30">
        <v>2909.4</v>
      </c>
      <c r="CX26" s="18">
        <v>1788</v>
      </c>
      <c r="CY26" s="15">
        <f t="shared" si="38"/>
        <v>5202.0072</v>
      </c>
      <c r="CZ26" s="14">
        <v>7900236.8799999999</v>
      </c>
      <c r="DA26" s="15">
        <v>517219.35</v>
      </c>
      <c r="DB26" s="14">
        <v>6121888.9699999997</v>
      </c>
      <c r="DC26" s="15">
        <f t="shared" si="39"/>
        <v>1261128.5600000005</v>
      </c>
      <c r="DD26" s="14">
        <v>1915825.92</v>
      </c>
      <c r="DE26" s="15">
        <f t="shared" si="40"/>
        <v>3176954.4800000004</v>
      </c>
      <c r="DF26" s="14">
        <f t="shared" si="41"/>
        <v>610.71704783492044</v>
      </c>
      <c r="DG26" s="15">
        <v>170945.0527286189</v>
      </c>
      <c r="DH26" s="14">
        <v>38309.470720574529</v>
      </c>
      <c r="DI26" s="15">
        <f t="shared" si="42"/>
        <v>209254.52344919342</v>
      </c>
      <c r="DJ26" s="29">
        <f t="shared" si="43"/>
        <v>40.225727378692099</v>
      </c>
      <c r="DK26" s="31">
        <v>20080</v>
      </c>
      <c r="DL26" s="19">
        <v>2108</v>
      </c>
      <c r="DM26" s="15">
        <f t="shared" si="44"/>
        <v>42328.639999999999</v>
      </c>
      <c r="DN26" s="14">
        <v>15164215.300000001</v>
      </c>
      <c r="DO26" s="15">
        <v>1118735.07</v>
      </c>
      <c r="DP26" s="14">
        <v>10096836.43</v>
      </c>
      <c r="DQ26" s="15">
        <f t="shared" si="45"/>
        <v>3948643.8000000007</v>
      </c>
      <c r="DR26" s="14">
        <v>3805975.25</v>
      </c>
      <c r="DS26" s="15">
        <f t="shared" si="46"/>
        <v>7754619.0500000007</v>
      </c>
      <c r="DT26" s="14">
        <f t="shared" si="47"/>
        <v>183.20028826817966</v>
      </c>
      <c r="DU26" s="15">
        <v>565000.43720439321</v>
      </c>
      <c r="DV26" s="14">
        <v>241772.31134205559</v>
      </c>
      <c r="DW26" s="15">
        <f t="shared" si="48"/>
        <v>806772.74854644877</v>
      </c>
      <c r="DX26" s="14">
        <f t="shared" si="49"/>
        <v>19.059737060922551</v>
      </c>
    </row>
    <row r="27" spans="1:128">
      <c r="A27" s="22">
        <v>1985</v>
      </c>
      <c r="B27" s="20">
        <v>61024</v>
      </c>
      <c r="C27" s="7">
        <v>28434</v>
      </c>
      <c r="D27" s="6">
        <v>26397</v>
      </c>
      <c r="E27" s="7">
        <v>10684</v>
      </c>
      <c r="F27" s="8">
        <v>1550</v>
      </c>
      <c r="G27" s="9">
        <f t="shared" si="0"/>
        <v>16560.2</v>
      </c>
      <c r="H27" s="10"/>
      <c r="I27" s="9">
        <v>14955501.77</v>
      </c>
      <c r="J27" s="10">
        <v>963394.95</v>
      </c>
      <c r="K27" s="9">
        <v>10396761.99</v>
      </c>
      <c r="L27" s="10">
        <f t="shared" si="1"/>
        <v>3595344.83</v>
      </c>
      <c r="M27" s="9">
        <v>3065528.36</v>
      </c>
      <c r="N27" s="10">
        <f t="shared" si="2"/>
        <v>6660873.1899999995</v>
      </c>
      <c r="O27" s="9">
        <f t="shared" si="3"/>
        <v>402.22178415719611</v>
      </c>
      <c r="P27" s="10">
        <v>460585.68067690037</v>
      </c>
      <c r="Q27" s="9">
        <v>116461.045079351</v>
      </c>
      <c r="R27" s="10">
        <f t="shared" si="4"/>
        <v>577046.72575625137</v>
      </c>
      <c r="S27" s="24">
        <f t="shared" si="5"/>
        <v>34.845395934605342</v>
      </c>
      <c r="T27" s="23">
        <v>38419.71</v>
      </c>
      <c r="U27" s="12">
        <v>14285.1</v>
      </c>
      <c r="V27" s="11">
        <v>11280.8</v>
      </c>
      <c r="W27" s="12">
        <v>3376.5</v>
      </c>
      <c r="X27" s="18">
        <v>1771</v>
      </c>
      <c r="Y27" s="9">
        <f t="shared" si="6"/>
        <v>5979.7815000000001</v>
      </c>
      <c r="Z27" s="10"/>
      <c r="AA27" s="9">
        <v>2969515.24</v>
      </c>
      <c r="AB27" s="10">
        <v>209886.92</v>
      </c>
      <c r="AC27" s="9">
        <f t="shared" si="18"/>
        <v>2759628.3200000003</v>
      </c>
      <c r="AD27" s="10">
        <v>1989455.53</v>
      </c>
      <c r="AE27" s="9">
        <f t="shared" si="7"/>
        <v>770172.79000000027</v>
      </c>
      <c r="AF27" s="10">
        <v>699275.65</v>
      </c>
      <c r="AG27" s="9">
        <f t="shared" si="8"/>
        <v>1469448.4400000004</v>
      </c>
      <c r="AH27" s="10">
        <f t="shared" si="9"/>
        <v>245.73614270019738</v>
      </c>
      <c r="AI27" s="9">
        <f t="shared" si="19"/>
        <v>4.8192063864931756</v>
      </c>
      <c r="AJ27" s="10">
        <v>616183.45467060339</v>
      </c>
      <c r="AK27" s="9">
        <v>115380.7210696048</v>
      </c>
      <c r="AL27" s="10">
        <v>50372.744160520422</v>
      </c>
      <c r="AM27" s="9">
        <f t="shared" si="10"/>
        <v>165753.46523012524</v>
      </c>
      <c r="AN27" s="26">
        <f t="shared" si="11"/>
        <v>27.718983583283975</v>
      </c>
      <c r="AO27" s="25">
        <v>237923.8</v>
      </c>
      <c r="AP27" s="11">
        <v>117165.6</v>
      </c>
      <c r="AQ27" s="12">
        <v>108854.6</v>
      </c>
      <c r="AR27" s="11">
        <v>30048</v>
      </c>
      <c r="AS27" s="13">
        <v>1836</v>
      </c>
      <c r="AT27" s="14">
        <f t="shared" si="12"/>
        <v>55168.127999999997</v>
      </c>
      <c r="AU27" s="15"/>
      <c r="AV27" s="10">
        <v>74278060.5</v>
      </c>
      <c r="AW27" s="9">
        <v>3598258.47</v>
      </c>
      <c r="AX27" s="10">
        <v>53146440.609999999</v>
      </c>
      <c r="AY27" s="15">
        <f t="shared" si="13"/>
        <v>17533361.420000002</v>
      </c>
      <c r="AZ27" s="10">
        <v>14373951.939999999</v>
      </c>
      <c r="BA27" s="15">
        <f t="shared" si="14"/>
        <v>31907313.359999999</v>
      </c>
      <c r="BB27" s="14">
        <f t="shared" si="15"/>
        <v>578.36498204180498</v>
      </c>
      <c r="BC27" s="9">
        <v>1160450.720959635</v>
      </c>
      <c r="BD27" s="10">
        <v>468462.64305539278</v>
      </c>
      <c r="BE27" s="12">
        <f t="shared" si="16"/>
        <v>1628913.3640150279</v>
      </c>
      <c r="BF27" s="28">
        <f t="shared" si="17"/>
        <v>29.526348329510618</v>
      </c>
      <c r="BG27" s="27">
        <v>6768</v>
      </c>
      <c r="BH27" s="16">
        <v>1707</v>
      </c>
      <c r="BI27" s="15">
        <f t="shared" si="20"/>
        <v>11552.976000000001</v>
      </c>
      <c r="BJ27" s="10">
        <v>8533363.6799999997</v>
      </c>
      <c r="BK27" s="9">
        <v>563608.43000000005</v>
      </c>
      <c r="BL27" s="10">
        <v>5731302.4400000004</v>
      </c>
      <c r="BM27" s="15">
        <f t="shared" si="21"/>
        <v>2238452.8099999996</v>
      </c>
      <c r="BN27" s="10">
        <v>1383956.54</v>
      </c>
      <c r="BO27" s="15">
        <f t="shared" si="22"/>
        <v>3622409.3499999996</v>
      </c>
      <c r="BP27" s="14">
        <f t="shared" si="23"/>
        <v>313.54772571153956</v>
      </c>
      <c r="BQ27" s="9">
        <v>172003.1228735185</v>
      </c>
      <c r="BR27" s="10">
        <v>79084.320144753743</v>
      </c>
      <c r="BS27" s="15">
        <f t="shared" si="24"/>
        <v>251087.44301827223</v>
      </c>
      <c r="BT27" s="29">
        <f t="shared" si="25"/>
        <v>21.733572632564304</v>
      </c>
      <c r="BU27" s="27">
        <v>6896</v>
      </c>
      <c r="BV27" s="16">
        <v>1862</v>
      </c>
      <c r="BW27" s="15">
        <f t="shared" si="26"/>
        <v>12840.352000000001</v>
      </c>
      <c r="BX27" s="10">
        <v>5413720.2999999998</v>
      </c>
      <c r="BY27" s="9">
        <v>352555.65</v>
      </c>
      <c r="BZ27" s="10">
        <v>4214531.5599999996</v>
      </c>
      <c r="CA27" s="15">
        <f t="shared" si="27"/>
        <v>846633.08999999985</v>
      </c>
      <c r="CB27" s="10">
        <v>1263589.6000000001</v>
      </c>
      <c r="CC27" s="15">
        <f t="shared" si="28"/>
        <v>2110222.69</v>
      </c>
      <c r="CD27" s="14">
        <f t="shared" si="29"/>
        <v>164.34305617166879</v>
      </c>
      <c r="CE27" s="9">
        <v>230734.00879681739</v>
      </c>
      <c r="CF27" s="10">
        <v>74468.799722858006</v>
      </c>
      <c r="CG27" s="15">
        <f t="shared" si="30"/>
        <v>305202.8085196754</v>
      </c>
      <c r="CH27" s="29">
        <f t="shared" si="31"/>
        <v>23.769037524802698</v>
      </c>
      <c r="CI27" s="27">
        <v>8430</v>
      </c>
      <c r="CJ27" s="16">
        <v>1760</v>
      </c>
      <c r="CK27" s="15">
        <f t="shared" si="32"/>
        <v>14836.8</v>
      </c>
      <c r="CL27" s="10">
        <v>8406463.9900000002</v>
      </c>
      <c r="CM27" s="9">
        <v>357177.54</v>
      </c>
      <c r="CN27" s="10">
        <v>5576648.8300000001</v>
      </c>
      <c r="CO27" s="15">
        <f t="shared" si="33"/>
        <v>2472637.62</v>
      </c>
      <c r="CP27" s="10">
        <v>1448380.88</v>
      </c>
      <c r="CQ27" s="15">
        <f t="shared" si="34"/>
        <v>3921018.5</v>
      </c>
      <c r="CR27" s="14">
        <f t="shared" si="35"/>
        <v>264.27656233150009</v>
      </c>
      <c r="CS27" s="9">
        <v>242660.18526229379</v>
      </c>
      <c r="CT27" s="10">
        <v>68681.789934718734</v>
      </c>
      <c r="CU27" s="15">
        <f t="shared" si="36"/>
        <v>311341.97519701254</v>
      </c>
      <c r="CV27" s="29">
        <f t="shared" si="37"/>
        <v>20.984442413257074</v>
      </c>
      <c r="CW27" s="30">
        <v>2969.1</v>
      </c>
      <c r="CX27" s="18">
        <v>1792</v>
      </c>
      <c r="CY27" s="15">
        <f t="shared" si="38"/>
        <v>5320.6271999999999</v>
      </c>
      <c r="CZ27" s="14">
        <v>8079676.5099999998</v>
      </c>
      <c r="DA27" s="15">
        <v>581490.32999999996</v>
      </c>
      <c r="DB27" s="14">
        <v>6305287.0999999996</v>
      </c>
      <c r="DC27" s="15">
        <f t="shared" si="39"/>
        <v>1192899.08</v>
      </c>
      <c r="DD27" s="14">
        <v>1963722.83</v>
      </c>
      <c r="DE27" s="15">
        <f t="shared" si="40"/>
        <v>3156621.91</v>
      </c>
      <c r="DF27" s="14">
        <f t="shared" si="41"/>
        <v>593.28003848869548</v>
      </c>
      <c r="DG27" s="15">
        <v>179592.59156401819</v>
      </c>
      <c r="DH27" s="14">
        <v>40529.729825121591</v>
      </c>
      <c r="DI27" s="15">
        <f t="shared" si="42"/>
        <v>220122.32138913978</v>
      </c>
      <c r="DJ27" s="29">
        <f t="shared" si="43"/>
        <v>41.371498719011882</v>
      </c>
      <c r="DK27" s="31">
        <v>20250</v>
      </c>
      <c r="DL27" s="19">
        <v>2093</v>
      </c>
      <c r="DM27" s="15">
        <f t="shared" si="44"/>
        <v>42383.25</v>
      </c>
      <c r="DN27" s="14">
        <v>15194008.359999999</v>
      </c>
      <c r="DO27" s="15">
        <v>1125806.6100000001</v>
      </c>
      <c r="DP27" s="14">
        <v>10100088.74</v>
      </c>
      <c r="DQ27" s="15">
        <f t="shared" si="45"/>
        <v>3968113.01</v>
      </c>
      <c r="DR27" s="14">
        <v>3791059.14</v>
      </c>
      <c r="DS27" s="15">
        <f t="shared" si="46"/>
        <v>7759172.1500000004</v>
      </c>
      <c r="DT27" s="14">
        <f t="shared" si="47"/>
        <v>183.07166510354918</v>
      </c>
      <c r="DU27" s="15">
        <v>615092.39226561319</v>
      </c>
      <c r="DV27" s="14">
        <v>252633.39108869471</v>
      </c>
      <c r="DW27" s="15">
        <f t="shared" si="48"/>
        <v>867725.78335430787</v>
      </c>
      <c r="DX27" s="14">
        <f t="shared" si="49"/>
        <v>20.473318666084076</v>
      </c>
    </row>
    <row r="28" spans="1:128">
      <c r="A28" s="22">
        <v>1986</v>
      </c>
      <c r="B28" s="20">
        <v>61066</v>
      </c>
      <c r="C28" s="7">
        <v>28768</v>
      </c>
      <c r="D28" s="6">
        <v>26913</v>
      </c>
      <c r="E28" s="7">
        <v>10771</v>
      </c>
      <c r="F28" s="8">
        <v>1550</v>
      </c>
      <c r="G28" s="9">
        <f t="shared" si="0"/>
        <v>16695.05</v>
      </c>
      <c r="H28" s="10"/>
      <c r="I28" s="9">
        <v>14933348.57</v>
      </c>
      <c r="J28" s="10">
        <v>928621.35</v>
      </c>
      <c r="K28" s="9">
        <v>10496876.880000001</v>
      </c>
      <c r="L28" s="10">
        <f t="shared" si="1"/>
        <v>3507850.34</v>
      </c>
      <c r="M28" s="9">
        <v>2951523.64</v>
      </c>
      <c r="N28" s="10">
        <f t="shared" si="2"/>
        <v>6459373.9800000004</v>
      </c>
      <c r="O28" s="9">
        <f t="shared" si="3"/>
        <v>386.9035420678585</v>
      </c>
      <c r="P28" s="10">
        <v>461606.93495778053</v>
      </c>
      <c r="Q28" s="9">
        <v>117131.0062492861</v>
      </c>
      <c r="R28" s="10">
        <f t="shared" si="4"/>
        <v>578737.94120706664</v>
      </c>
      <c r="S28" s="24">
        <f t="shared" si="5"/>
        <v>34.665241566037039</v>
      </c>
      <c r="T28" s="23">
        <v>38536.53</v>
      </c>
      <c r="U28" s="12">
        <v>14423.8</v>
      </c>
      <c r="V28" s="11">
        <v>11448.9</v>
      </c>
      <c r="W28" s="12">
        <v>3474.8</v>
      </c>
      <c r="X28" s="18">
        <v>1763</v>
      </c>
      <c r="Y28" s="9">
        <f t="shared" si="6"/>
        <v>6126.0724</v>
      </c>
      <c r="Z28" s="10"/>
      <c r="AA28" s="9">
        <v>3030574.53</v>
      </c>
      <c r="AB28" s="10">
        <v>195531.26</v>
      </c>
      <c r="AC28" s="9">
        <f t="shared" si="18"/>
        <v>2835043.2699999996</v>
      </c>
      <c r="AD28" s="10">
        <v>1993437.18</v>
      </c>
      <c r="AE28" s="9">
        <f t="shared" si="7"/>
        <v>841606.08999999962</v>
      </c>
      <c r="AF28" s="10">
        <v>685988.93</v>
      </c>
      <c r="AG28" s="9">
        <f t="shared" si="8"/>
        <v>1527595.0199999996</v>
      </c>
      <c r="AH28" s="10">
        <f t="shared" si="9"/>
        <v>249.35960926612614</v>
      </c>
      <c r="AI28" s="9">
        <f t="shared" si="19"/>
        <v>4.7633325661937906</v>
      </c>
      <c r="AJ28" s="10">
        <v>636229.88483074238</v>
      </c>
      <c r="AK28" s="9">
        <v>119085.6710113367</v>
      </c>
      <c r="AL28" s="10">
        <v>53643.792023096372</v>
      </c>
      <c r="AM28" s="9">
        <f t="shared" si="10"/>
        <v>172729.46303443308</v>
      </c>
      <c r="AN28" s="26">
        <f t="shared" si="11"/>
        <v>28.19579197830458</v>
      </c>
      <c r="AO28" s="25">
        <v>240132.9</v>
      </c>
      <c r="AP28" s="11">
        <v>119555.3</v>
      </c>
      <c r="AQ28" s="12">
        <v>111318.3</v>
      </c>
      <c r="AR28" s="11">
        <v>30339</v>
      </c>
      <c r="AS28" s="13">
        <v>1828</v>
      </c>
      <c r="AT28" s="14">
        <f t="shared" si="12"/>
        <v>55459.692000000003</v>
      </c>
      <c r="AU28" s="15"/>
      <c r="AV28" s="10">
        <v>74157366.739999995</v>
      </c>
      <c r="AW28" s="9">
        <v>3723507.39</v>
      </c>
      <c r="AX28" s="10">
        <v>53087631.229999997</v>
      </c>
      <c r="AY28" s="15">
        <f t="shared" si="13"/>
        <v>17346228.119999997</v>
      </c>
      <c r="AZ28" s="10">
        <v>14007626.33</v>
      </c>
      <c r="BA28" s="15">
        <f t="shared" si="14"/>
        <v>31353854.449999996</v>
      </c>
      <c r="BB28" s="14">
        <f t="shared" si="15"/>
        <v>565.34490761326254</v>
      </c>
      <c r="BC28" s="9">
        <v>1162299.958141516</v>
      </c>
      <c r="BD28" s="10">
        <v>467172.1123582705</v>
      </c>
      <c r="BE28" s="12">
        <f t="shared" si="16"/>
        <v>1629472.0704997864</v>
      </c>
      <c r="BF28" s="28">
        <f t="shared" si="17"/>
        <v>29.381195815147809</v>
      </c>
      <c r="BG28" s="27">
        <v>6668</v>
      </c>
      <c r="BH28" s="16">
        <v>1702</v>
      </c>
      <c r="BI28" s="15">
        <f t="shared" si="20"/>
        <v>11348.936</v>
      </c>
      <c r="BJ28" s="10">
        <v>8666770.3699999992</v>
      </c>
      <c r="BK28" s="9">
        <v>527197.17000000004</v>
      </c>
      <c r="BL28" s="10">
        <v>5800121.21</v>
      </c>
      <c r="BM28" s="15">
        <f t="shared" si="21"/>
        <v>2339451.9899999993</v>
      </c>
      <c r="BN28" s="10">
        <v>1342113.1599999999</v>
      </c>
      <c r="BO28" s="15">
        <f t="shared" si="22"/>
        <v>3681565.1499999994</v>
      </c>
      <c r="BP28" s="14">
        <f t="shared" si="23"/>
        <v>324.39738403670611</v>
      </c>
      <c r="BQ28" s="9">
        <v>171732.2356550098</v>
      </c>
      <c r="BR28" s="10">
        <v>82451.529621805632</v>
      </c>
      <c r="BS28" s="15">
        <f t="shared" si="24"/>
        <v>254183.76527681545</v>
      </c>
      <c r="BT28" s="29">
        <f t="shared" si="25"/>
        <v>22.397145007850558</v>
      </c>
      <c r="BU28" s="27">
        <v>6821</v>
      </c>
      <c r="BV28" s="16">
        <v>1870</v>
      </c>
      <c r="BW28" s="15">
        <f t="shared" si="26"/>
        <v>12755.27</v>
      </c>
      <c r="BX28" s="10">
        <v>5477369.9199999999</v>
      </c>
      <c r="BY28" s="9">
        <v>366929.69</v>
      </c>
      <c r="BZ28" s="10">
        <v>4255750.8600000003</v>
      </c>
      <c r="CA28" s="15">
        <f t="shared" si="27"/>
        <v>854689.36999999918</v>
      </c>
      <c r="CB28" s="10">
        <v>1230675.1499999999</v>
      </c>
      <c r="CC28" s="15">
        <f t="shared" si="28"/>
        <v>2085364.5199999991</v>
      </c>
      <c r="CD28" s="14">
        <f t="shared" si="29"/>
        <v>163.49042552607659</v>
      </c>
      <c r="CE28" s="9">
        <v>236711.47950018221</v>
      </c>
      <c r="CF28" s="10">
        <v>73423.115291704773</v>
      </c>
      <c r="CG28" s="15">
        <f t="shared" si="30"/>
        <v>310134.59479188698</v>
      </c>
      <c r="CH28" s="29">
        <f t="shared" si="31"/>
        <v>24.314232061876147</v>
      </c>
      <c r="CI28" s="27">
        <v>8319</v>
      </c>
      <c r="CJ28" s="16">
        <v>1763</v>
      </c>
      <c r="CK28" s="15">
        <f t="shared" si="32"/>
        <v>14666.397000000001</v>
      </c>
      <c r="CL28" s="10">
        <v>8539125.5600000005</v>
      </c>
      <c r="CM28" s="9">
        <v>394720.2</v>
      </c>
      <c r="CN28" s="10">
        <v>5741898.0599999996</v>
      </c>
      <c r="CO28" s="15">
        <f t="shared" si="33"/>
        <v>2402507.3000000007</v>
      </c>
      <c r="CP28" s="10">
        <v>1415683.69</v>
      </c>
      <c r="CQ28" s="15">
        <f t="shared" si="34"/>
        <v>3818190.9900000007</v>
      </c>
      <c r="CR28" s="14">
        <f t="shared" si="35"/>
        <v>260.33599049582529</v>
      </c>
      <c r="CS28" s="9">
        <v>248554.81277607279</v>
      </c>
      <c r="CT28" s="10">
        <v>71518.258661892833</v>
      </c>
      <c r="CU28" s="15">
        <f t="shared" si="36"/>
        <v>320073.07143796561</v>
      </c>
      <c r="CV28" s="29">
        <f t="shared" si="37"/>
        <v>21.823565217685406</v>
      </c>
      <c r="CW28" s="30">
        <v>3078</v>
      </c>
      <c r="CX28" s="18">
        <v>1793</v>
      </c>
      <c r="CY28" s="15">
        <f t="shared" si="38"/>
        <v>5518.8540000000003</v>
      </c>
      <c r="CZ28" s="14">
        <v>8219546.2300000004</v>
      </c>
      <c r="DA28" s="15">
        <v>568137.19999999995</v>
      </c>
      <c r="DB28" s="14">
        <v>6316447.3499999996</v>
      </c>
      <c r="DC28" s="15">
        <f t="shared" si="39"/>
        <v>1334961.6800000006</v>
      </c>
      <c r="DD28" s="14">
        <v>1989782.02</v>
      </c>
      <c r="DE28" s="15">
        <f t="shared" si="40"/>
        <v>3324743.7000000007</v>
      </c>
      <c r="DF28" s="14">
        <f t="shared" si="41"/>
        <v>602.43371178146776</v>
      </c>
      <c r="DG28" s="15">
        <v>179910.45063750181</v>
      </c>
      <c r="DH28" s="14">
        <v>42072.909914453179</v>
      </c>
      <c r="DI28" s="15">
        <f t="shared" si="42"/>
        <v>221983.360551955</v>
      </c>
      <c r="DJ28" s="29">
        <f t="shared" si="43"/>
        <v>40.222727499577807</v>
      </c>
      <c r="DK28" s="31">
        <v>20180</v>
      </c>
      <c r="DL28" s="19">
        <v>2097</v>
      </c>
      <c r="DM28" s="15">
        <f t="shared" si="44"/>
        <v>42317.46</v>
      </c>
      <c r="DN28" s="14">
        <v>15365289.43</v>
      </c>
      <c r="DO28" s="15">
        <v>1168322.8600000001</v>
      </c>
      <c r="DP28" s="14">
        <v>10230575.67</v>
      </c>
      <c r="DQ28" s="15">
        <f t="shared" si="45"/>
        <v>3966390.9000000004</v>
      </c>
      <c r="DR28" s="14">
        <v>3700658.89</v>
      </c>
      <c r="DS28" s="15">
        <f t="shared" si="46"/>
        <v>7667049.790000001</v>
      </c>
      <c r="DT28" s="14">
        <f t="shared" si="47"/>
        <v>181.17934748446626</v>
      </c>
      <c r="DU28" s="15">
        <v>610882.14324187278</v>
      </c>
      <c r="DV28" s="14">
        <v>264709.97348421079</v>
      </c>
      <c r="DW28" s="15">
        <f t="shared" si="48"/>
        <v>875592.11672608356</v>
      </c>
      <c r="DX28" s="14">
        <f t="shared" si="49"/>
        <v>20.6910366720045</v>
      </c>
    </row>
    <row r="29" spans="1:128">
      <c r="A29" s="22">
        <v>1987</v>
      </c>
      <c r="B29" s="20">
        <v>61077</v>
      </c>
      <c r="C29" s="7">
        <v>29036</v>
      </c>
      <c r="D29" s="6">
        <v>27236</v>
      </c>
      <c r="E29" s="7">
        <v>10744</v>
      </c>
      <c r="F29" s="8">
        <v>1550</v>
      </c>
      <c r="G29" s="9">
        <f t="shared" si="0"/>
        <v>16653.2</v>
      </c>
      <c r="H29" s="10"/>
      <c r="I29" s="9">
        <v>15044758.9</v>
      </c>
      <c r="J29" s="10">
        <v>930514.71</v>
      </c>
      <c r="K29" s="9">
        <v>10544318.26</v>
      </c>
      <c r="L29" s="10">
        <f t="shared" si="1"/>
        <v>3569925.9300000016</v>
      </c>
      <c r="M29" s="9">
        <v>2961199.84</v>
      </c>
      <c r="N29" s="10">
        <f t="shared" si="2"/>
        <v>6531125.7700000014</v>
      </c>
      <c r="O29" s="9">
        <f t="shared" si="3"/>
        <v>392.18443122042618</v>
      </c>
      <c r="P29" s="10">
        <v>459188.17481885402</v>
      </c>
      <c r="Q29" s="9">
        <v>114286.80235596689</v>
      </c>
      <c r="R29" s="10">
        <f t="shared" si="4"/>
        <v>573474.97717482096</v>
      </c>
      <c r="S29" s="24">
        <f t="shared" si="5"/>
        <v>34.436323179618391</v>
      </c>
      <c r="T29" s="23">
        <v>38631.72</v>
      </c>
      <c r="U29" s="12">
        <v>14968.9</v>
      </c>
      <c r="V29" s="11">
        <v>11993.3</v>
      </c>
      <c r="W29" s="12">
        <v>3680.9</v>
      </c>
      <c r="X29" s="18">
        <v>1755</v>
      </c>
      <c r="Y29" s="9">
        <f t="shared" si="6"/>
        <v>6459.9795000000004</v>
      </c>
      <c r="Z29" s="10"/>
      <c r="AA29" s="9">
        <v>3104675.15</v>
      </c>
      <c r="AB29" s="10">
        <v>208399.64</v>
      </c>
      <c r="AC29" s="9">
        <f t="shared" si="18"/>
        <v>2896275.51</v>
      </c>
      <c r="AD29" s="10">
        <v>2058762.02</v>
      </c>
      <c r="AE29" s="9">
        <f t="shared" si="7"/>
        <v>837513.48999999976</v>
      </c>
      <c r="AF29" s="10">
        <v>687931.98</v>
      </c>
      <c r="AG29" s="9">
        <f t="shared" si="8"/>
        <v>1525445.4699999997</v>
      </c>
      <c r="AH29" s="10">
        <f t="shared" si="9"/>
        <v>236.13781901320269</v>
      </c>
      <c r="AI29" s="9">
        <f t="shared" si="19"/>
        <v>4.6233386149591276</v>
      </c>
      <c r="AJ29" s="10">
        <v>671522.33668427647</v>
      </c>
      <c r="AK29" s="9">
        <v>126141.4556793169</v>
      </c>
      <c r="AL29" s="10">
        <v>57841.13378004267</v>
      </c>
      <c r="AM29" s="9">
        <f t="shared" si="10"/>
        <v>183982.58945935959</v>
      </c>
      <c r="AN29" s="26">
        <f t="shared" si="11"/>
        <v>28.480367384967643</v>
      </c>
      <c r="AO29" s="25">
        <v>242288.9</v>
      </c>
      <c r="AP29" s="11">
        <v>121604.3</v>
      </c>
      <c r="AQ29" s="12">
        <v>114179.3</v>
      </c>
      <c r="AR29" s="11">
        <v>30475</v>
      </c>
      <c r="AS29" s="13">
        <v>1833</v>
      </c>
      <c r="AT29" s="14">
        <f t="shared" si="12"/>
        <v>55860.675000000003</v>
      </c>
      <c r="AU29" s="15"/>
      <c r="AV29" s="10">
        <v>77321064.459999993</v>
      </c>
      <c r="AW29" s="9">
        <v>3910162.3</v>
      </c>
      <c r="AX29" s="10">
        <v>54877594.909999996</v>
      </c>
      <c r="AY29" s="15">
        <f t="shared" si="13"/>
        <v>18533307.25</v>
      </c>
      <c r="AZ29" s="10">
        <v>14542567.02</v>
      </c>
      <c r="BA29" s="15">
        <f t="shared" si="14"/>
        <v>33075874.27</v>
      </c>
      <c r="BB29" s="14">
        <f t="shared" si="15"/>
        <v>592.11375927698691</v>
      </c>
      <c r="BC29" s="9">
        <v>1245733.1886417069</v>
      </c>
      <c r="BD29" s="10">
        <v>475947.72109870223</v>
      </c>
      <c r="BE29" s="12">
        <f t="shared" si="16"/>
        <v>1721680.9097404091</v>
      </c>
      <c r="BF29" s="28">
        <f t="shared" si="17"/>
        <v>30.820982914016149</v>
      </c>
      <c r="BG29" s="27">
        <v>6569</v>
      </c>
      <c r="BH29" s="16">
        <v>1714</v>
      </c>
      <c r="BI29" s="15">
        <f t="shared" si="20"/>
        <v>11259.266</v>
      </c>
      <c r="BJ29" s="10">
        <v>8882004.5500000007</v>
      </c>
      <c r="BK29" s="9">
        <v>575562.66</v>
      </c>
      <c r="BL29" s="10">
        <v>5901031.79</v>
      </c>
      <c r="BM29" s="15">
        <f t="shared" si="21"/>
        <v>2405410.1000000006</v>
      </c>
      <c r="BN29" s="10">
        <v>1366596.22</v>
      </c>
      <c r="BO29" s="15">
        <f t="shared" si="22"/>
        <v>3772006.3200000003</v>
      </c>
      <c r="BP29" s="14">
        <f t="shared" si="23"/>
        <v>335.01351864322243</v>
      </c>
      <c r="BQ29" s="9">
        <v>172890.688949314</v>
      </c>
      <c r="BR29" s="10">
        <v>84145.231949727007</v>
      </c>
      <c r="BS29" s="15">
        <f t="shared" si="24"/>
        <v>257035.920899041</v>
      </c>
      <c r="BT29" s="29">
        <f t="shared" si="25"/>
        <v>22.828834570480971</v>
      </c>
      <c r="BU29" s="27">
        <v>6715</v>
      </c>
      <c r="BV29" s="16">
        <v>1890</v>
      </c>
      <c r="BW29" s="15">
        <f t="shared" si="26"/>
        <v>12691.35</v>
      </c>
      <c r="BX29" s="10">
        <v>5704739.3300000001</v>
      </c>
      <c r="BY29" s="9">
        <v>413211.7</v>
      </c>
      <c r="BZ29" s="10">
        <v>4481327.5599999996</v>
      </c>
      <c r="CA29" s="15">
        <f t="shared" si="27"/>
        <v>810200.0700000003</v>
      </c>
      <c r="CB29" s="10">
        <v>1294355.8799999999</v>
      </c>
      <c r="CC29" s="15">
        <f t="shared" si="28"/>
        <v>2104555.9500000002</v>
      </c>
      <c r="CD29" s="14">
        <f t="shared" si="29"/>
        <v>165.82601141722512</v>
      </c>
      <c r="CE29" s="9">
        <v>246316.76142983171</v>
      </c>
      <c r="CF29" s="10">
        <v>73774.824419524957</v>
      </c>
      <c r="CG29" s="15">
        <f t="shared" si="30"/>
        <v>320091.58584935666</v>
      </c>
      <c r="CH29" s="29">
        <f t="shared" si="31"/>
        <v>25.221240124128375</v>
      </c>
      <c r="CI29" s="27">
        <v>8146</v>
      </c>
      <c r="CJ29" s="16">
        <v>1752</v>
      </c>
      <c r="CK29" s="15">
        <f t="shared" si="32"/>
        <v>14271.791999999999</v>
      </c>
      <c r="CL29" s="10">
        <v>8606026.0600000005</v>
      </c>
      <c r="CM29" s="9">
        <v>396234.9</v>
      </c>
      <c r="CN29" s="10">
        <v>5800868.21</v>
      </c>
      <c r="CO29" s="15">
        <f t="shared" si="33"/>
        <v>2408922.9500000002</v>
      </c>
      <c r="CP29" s="10">
        <v>1445592.35</v>
      </c>
      <c r="CQ29" s="15">
        <f t="shared" si="34"/>
        <v>3854515.3000000003</v>
      </c>
      <c r="CR29" s="14">
        <f t="shared" si="35"/>
        <v>270.07927946259309</v>
      </c>
      <c r="CS29" s="9">
        <v>258530.221988529</v>
      </c>
      <c r="CT29" s="10">
        <v>79846.297346184918</v>
      </c>
      <c r="CU29" s="15">
        <f t="shared" si="36"/>
        <v>338376.51933471393</v>
      </c>
      <c r="CV29" s="29">
        <f t="shared" si="37"/>
        <v>23.709462647347575</v>
      </c>
      <c r="CW29" s="30">
        <v>3062.4</v>
      </c>
      <c r="CX29" s="18">
        <v>1804</v>
      </c>
      <c r="CY29" s="15">
        <f t="shared" si="38"/>
        <v>5524.5695999999998</v>
      </c>
      <c r="CZ29" s="14">
        <v>8494024.5099999998</v>
      </c>
      <c r="DA29" s="15">
        <v>623279.57999999996</v>
      </c>
      <c r="DB29" s="14">
        <v>6416743.9800000004</v>
      </c>
      <c r="DC29" s="15">
        <f t="shared" si="39"/>
        <v>1454000.9499999993</v>
      </c>
      <c r="DD29" s="14">
        <v>2055384.11</v>
      </c>
      <c r="DE29" s="15">
        <f t="shared" si="40"/>
        <v>3509385.0599999996</v>
      </c>
      <c r="DF29" s="14">
        <f t="shared" si="41"/>
        <v>635.23230117328956</v>
      </c>
      <c r="DG29" s="15">
        <v>187318.67134318649</v>
      </c>
      <c r="DH29" s="14">
        <v>44246.163533453531</v>
      </c>
      <c r="DI29" s="15">
        <f t="shared" si="42"/>
        <v>231564.83487664003</v>
      </c>
      <c r="DJ29" s="29">
        <f t="shared" si="43"/>
        <v>41.915452540708337</v>
      </c>
      <c r="DK29" s="31">
        <v>19970</v>
      </c>
      <c r="DL29" s="19">
        <v>2096</v>
      </c>
      <c r="DM29" s="15">
        <f t="shared" si="44"/>
        <v>41857.120000000003</v>
      </c>
      <c r="DN29" s="14">
        <v>15561191.93</v>
      </c>
      <c r="DO29" s="15">
        <v>1230040.56</v>
      </c>
      <c r="DP29" s="14">
        <v>10517242.6</v>
      </c>
      <c r="DQ29" s="15">
        <f t="shared" si="45"/>
        <v>3813908.7699999996</v>
      </c>
      <c r="DR29" s="14">
        <v>3753924.32</v>
      </c>
      <c r="DS29" s="15">
        <f t="shared" si="46"/>
        <v>7567833.0899999999</v>
      </c>
      <c r="DT29" s="14">
        <f t="shared" si="47"/>
        <v>180.80157187116552</v>
      </c>
      <c r="DU29" s="15">
        <v>631748.57212079852</v>
      </c>
      <c r="DV29" s="14">
        <v>285084.87471566972</v>
      </c>
      <c r="DW29" s="15">
        <f t="shared" si="48"/>
        <v>916833.4468364683</v>
      </c>
      <c r="DX29" s="14">
        <f t="shared" si="49"/>
        <v>21.903882704697988</v>
      </c>
    </row>
    <row r="30" spans="1:128">
      <c r="A30" s="22">
        <v>1988</v>
      </c>
      <c r="B30" s="20">
        <v>61450</v>
      </c>
      <c r="C30" s="7">
        <v>29220</v>
      </c>
      <c r="D30" s="6">
        <v>27416</v>
      </c>
      <c r="E30" s="7">
        <v>10717</v>
      </c>
      <c r="F30" s="8">
        <v>1550</v>
      </c>
      <c r="G30" s="9">
        <f t="shared" si="0"/>
        <v>16611.349999999999</v>
      </c>
      <c r="H30" s="10"/>
      <c r="I30" s="9">
        <v>15145837.300000001</v>
      </c>
      <c r="J30" s="10">
        <v>1006932.94</v>
      </c>
      <c r="K30" s="9">
        <v>10481047.640000001</v>
      </c>
      <c r="L30" s="10">
        <f t="shared" si="1"/>
        <v>3657856.7200000007</v>
      </c>
      <c r="M30" s="9">
        <v>2988730.64</v>
      </c>
      <c r="N30" s="10">
        <f t="shared" si="2"/>
        <v>6646587.3600000013</v>
      </c>
      <c r="O30" s="9">
        <f t="shared" si="3"/>
        <v>400.1232506689704</v>
      </c>
      <c r="P30" s="10">
        <v>475205.7419610779</v>
      </c>
      <c r="Q30" s="9">
        <v>117447.0388725136</v>
      </c>
      <c r="R30" s="10">
        <f t="shared" si="4"/>
        <v>592652.78083359147</v>
      </c>
      <c r="S30" s="24">
        <f t="shared" si="5"/>
        <v>35.677580740493191</v>
      </c>
      <c r="T30" s="23">
        <v>38716.78</v>
      </c>
      <c r="U30" s="12">
        <v>15354.9</v>
      </c>
      <c r="V30" s="11">
        <v>12448.8</v>
      </c>
      <c r="W30" s="12">
        <v>3993.2</v>
      </c>
      <c r="X30" s="18">
        <v>1751</v>
      </c>
      <c r="Y30" s="9">
        <f t="shared" si="6"/>
        <v>6992.0932000000003</v>
      </c>
      <c r="Z30" s="10"/>
      <c r="AA30" s="9">
        <v>3352036.7</v>
      </c>
      <c r="AB30" s="10">
        <v>248762.41</v>
      </c>
      <c r="AC30" s="9">
        <f t="shared" si="18"/>
        <v>3103274.29</v>
      </c>
      <c r="AD30" s="10">
        <v>2278672.77</v>
      </c>
      <c r="AE30" s="9">
        <f t="shared" si="7"/>
        <v>824601.52</v>
      </c>
      <c r="AF30" s="10">
        <v>735505.5</v>
      </c>
      <c r="AG30" s="9">
        <f t="shared" si="8"/>
        <v>1560107.02</v>
      </c>
      <c r="AH30" s="10">
        <f t="shared" si="9"/>
        <v>223.12446006869587</v>
      </c>
      <c r="AI30" s="9">
        <f t="shared" si="19"/>
        <v>4.7497312813784927</v>
      </c>
      <c r="AJ30" s="10">
        <v>705731.86174590362</v>
      </c>
      <c r="AK30" s="9">
        <v>132646.56778753659</v>
      </c>
      <c r="AL30" s="10">
        <v>63322.286373046118</v>
      </c>
      <c r="AM30" s="9">
        <f t="shared" si="10"/>
        <v>195968.8541605827</v>
      </c>
      <c r="AN30" s="26">
        <f t="shared" si="11"/>
        <v>28.027208527566923</v>
      </c>
      <c r="AO30" s="25">
        <v>244499</v>
      </c>
      <c r="AP30" s="11">
        <v>123350.9</v>
      </c>
      <c r="AQ30" s="12">
        <v>116649.9</v>
      </c>
      <c r="AR30" s="11">
        <v>30964</v>
      </c>
      <c r="AS30" s="13">
        <v>1837</v>
      </c>
      <c r="AT30" s="14">
        <f t="shared" si="12"/>
        <v>56880.868000000002</v>
      </c>
      <c r="AU30" s="15"/>
      <c r="AV30" s="10">
        <v>80357639.299999997</v>
      </c>
      <c r="AW30" s="9">
        <v>4003513.74</v>
      </c>
      <c r="AX30" s="10">
        <v>57273387.409999996</v>
      </c>
      <c r="AY30" s="15">
        <f t="shared" si="13"/>
        <v>19080738.150000006</v>
      </c>
      <c r="AZ30" s="10">
        <v>15134229.35</v>
      </c>
      <c r="BA30" s="15">
        <f t="shared" si="14"/>
        <v>34214967.500000007</v>
      </c>
      <c r="BB30" s="14">
        <f t="shared" si="15"/>
        <v>601.51978517627413</v>
      </c>
      <c r="BC30" s="9">
        <v>1338189.1601856879</v>
      </c>
      <c r="BD30" s="10">
        <v>502698.46060971927</v>
      </c>
      <c r="BE30" s="12">
        <f t="shared" si="16"/>
        <v>1840887.6207954073</v>
      </c>
      <c r="BF30" s="28">
        <f t="shared" si="17"/>
        <v>32.363915768574543</v>
      </c>
      <c r="BG30" s="27">
        <v>6528</v>
      </c>
      <c r="BH30" s="16">
        <v>1724</v>
      </c>
      <c r="BI30" s="15">
        <f t="shared" si="20"/>
        <v>11254.272000000001</v>
      </c>
      <c r="BJ30" s="10">
        <v>8843957.2100000009</v>
      </c>
      <c r="BK30" s="9">
        <v>587023.11</v>
      </c>
      <c r="BL30" s="10">
        <v>5854578.4900000002</v>
      </c>
      <c r="BM30" s="15">
        <f t="shared" si="21"/>
        <v>2402355.6100000003</v>
      </c>
      <c r="BN30" s="10">
        <v>1363302.55</v>
      </c>
      <c r="BO30" s="15">
        <f t="shared" si="22"/>
        <v>3765658.16</v>
      </c>
      <c r="BP30" s="14">
        <f t="shared" si="23"/>
        <v>334.5981117214867</v>
      </c>
      <c r="BQ30" s="9">
        <v>179953.25230156849</v>
      </c>
      <c r="BR30" s="10">
        <v>89902.204250356328</v>
      </c>
      <c r="BS30" s="15">
        <f t="shared" si="24"/>
        <v>269855.45655192481</v>
      </c>
      <c r="BT30" s="29">
        <f t="shared" si="25"/>
        <v>23.978046430006739</v>
      </c>
      <c r="BU30" s="27">
        <v>6750</v>
      </c>
      <c r="BV30" s="16">
        <v>1893</v>
      </c>
      <c r="BW30" s="15">
        <f t="shared" si="26"/>
        <v>12777.75</v>
      </c>
      <c r="BX30" s="10">
        <v>5839180.4100000001</v>
      </c>
      <c r="BY30" s="9">
        <v>433315.25</v>
      </c>
      <c r="BZ30" s="10">
        <v>4600392.08</v>
      </c>
      <c r="CA30" s="15">
        <f t="shared" si="27"/>
        <v>805473.08000000007</v>
      </c>
      <c r="CB30" s="10">
        <v>1360942.45</v>
      </c>
      <c r="CC30" s="15">
        <f t="shared" si="28"/>
        <v>2166415.5300000003</v>
      </c>
      <c r="CD30" s="14">
        <f t="shared" si="29"/>
        <v>169.54593179550392</v>
      </c>
      <c r="CE30" s="9">
        <v>262433.88865834899</v>
      </c>
      <c r="CF30" s="10">
        <v>75554.860130639252</v>
      </c>
      <c r="CG30" s="15">
        <f t="shared" si="30"/>
        <v>337988.74878898822</v>
      </c>
      <c r="CH30" s="29">
        <f t="shared" si="31"/>
        <v>26.451350886422745</v>
      </c>
      <c r="CI30" s="27">
        <v>8458</v>
      </c>
      <c r="CJ30" s="16">
        <v>1792</v>
      </c>
      <c r="CK30" s="15">
        <f t="shared" si="32"/>
        <v>15156.736000000001</v>
      </c>
      <c r="CL30" s="10">
        <v>8683613.0299999993</v>
      </c>
      <c r="CM30" s="9">
        <v>424015.49</v>
      </c>
      <c r="CN30" s="10">
        <v>5897498.5999999996</v>
      </c>
      <c r="CO30" s="15">
        <f t="shared" si="33"/>
        <v>2362098.9399999995</v>
      </c>
      <c r="CP30" s="10">
        <v>1451405.93</v>
      </c>
      <c r="CQ30" s="15">
        <f t="shared" si="34"/>
        <v>3813504.8699999992</v>
      </c>
      <c r="CR30" s="14">
        <f t="shared" si="35"/>
        <v>251.60462450490652</v>
      </c>
      <c r="CS30" s="9">
        <v>270924.09228778782</v>
      </c>
      <c r="CT30" s="10">
        <v>86800.700231782641</v>
      </c>
      <c r="CU30" s="15">
        <f t="shared" si="36"/>
        <v>357724.79251957044</v>
      </c>
      <c r="CV30" s="29">
        <f t="shared" si="37"/>
        <v>23.601703725628685</v>
      </c>
      <c r="CW30" s="30">
        <v>3178.2</v>
      </c>
      <c r="CX30" s="18">
        <v>1804</v>
      </c>
      <c r="CY30" s="15">
        <f t="shared" si="38"/>
        <v>5733.4727999999996</v>
      </c>
      <c r="CZ30" s="14">
        <v>8845007.5999999996</v>
      </c>
      <c r="DA30" s="15">
        <v>631921.18000000005</v>
      </c>
      <c r="DB30" s="14">
        <v>6702464.5700000003</v>
      </c>
      <c r="DC30" s="15">
        <f t="shared" si="39"/>
        <v>1510621.8499999996</v>
      </c>
      <c r="DD30" s="14">
        <v>2077248.46</v>
      </c>
      <c r="DE30" s="15">
        <f t="shared" si="40"/>
        <v>3587870.3099999996</v>
      </c>
      <c r="DF30" s="14">
        <f t="shared" si="41"/>
        <v>625.776110771817</v>
      </c>
      <c r="DG30" s="15">
        <v>199391.77852104109</v>
      </c>
      <c r="DH30" s="14">
        <v>45520.312226783702</v>
      </c>
      <c r="DI30" s="15">
        <f t="shared" si="42"/>
        <v>244912.09074782481</v>
      </c>
      <c r="DJ30" s="29">
        <f t="shared" si="43"/>
        <v>42.716186034374289</v>
      </c>
      <c r="DK30" s="31">
        <v>20520</v>
      </c>
      <c r="DL30" s="19">
        <v>2092</v>
      </c>
      <c r="DM30" s="15">
        <f t="shared" si="44"/>
        <v>42927.839999999997</v>
      </c>
      <c r="DN30" s="14">
        <v>16646295.779999999</v>
      </c>
      <c r="DO30" s="15">
        <v>1317943.76</v>
      </c>
      <c r="DP30" s="14">
        <v>11144878.880000001</v>
      </c>
      <c r="DQ30" s="15">
        <f t="shared" si="45"/>
        <v>4183473.1399999987</v>
      </c>
      <c r="DR30" s="14">
        <v>3914412.03</v>
      </c>
      <c r="DS30" s="15">
        <f t="shared" si="46"/>
        <v>8097885.1699999981</v>
      </c>
      <c r="DT30" s="14">
        <f t="shared" si="47"/>
        <v>188.63947428987805</v>
      </c>
      <c r="DU30" s="15">
        <v>679810.61858168524</v>
      </c>
      <c r="DV30" s="14">
        <v>316309.43179669179</v>
      </c>
      <c r="DW30" s="15">
        <f t="shared" si="48"/>
        <v>996120.05037837708</v>
      </c>
      <c r="DX30" s="14">
        <f t="shared" si="49"/>
        <v>23.204522994363966</v>
      </c>
    </row>
    <row r="31" spans="1:128">
      <c r="A31" s="22">
        <v>1989</v>
      </c>
      <c r="B31" s="20">
        <v>62063</v>
      </c>
      <c r="C31" s="7">
        <v>29624</v>
      </c>
      <c r="D31" s="6">
        <v>27989</v>
      </c>
      <c r="E31" s="7">
        <v>10842</v>
      </c>
      <c r="F31" s="8">
        <v>1550</v>
      </c>
      <c r="G31" s="9">
        <f t="shared" si="0"/>
        <v>16805.099999999999</v>
      </c>
      <c r="H31" s="10"/>
      <c r="I31" s="9">
        <v>14886206.550000001</v>
      </c>
      <c r="J31" s="10">
        <v>1013200.99</v>
      </c>
      <c r="K31" s="9">
        <v>10162665.57</v>
      </c>
      <c r="L31" s="10">
        <f t="shared" si="1"/>
        <v>3710339.99</v>
      </c>
      <c r="M31" s="9">
        <v>3015679.94</v>
      </c>
      <c r="N31" s="10">
        <f t="shared" si="2"/>
        <v>6726019.9299999997</v>
      </c>
      <c r="O31" s="9">
        <f t="shared" si="3"/>
        <v>400.23682870081109</v>
      </c>
      <c r="P31" s="10">
        <v>498855.84109724732</v>
      </c>
      <c r="Q31" s="9">
        <v>122781.51811244441</v>
      </c>
      <c r="R31" s="10">
        <f t="shared" si="4"/>
        <v>621637.35920969176</v>
      </c>
      <c r="S31" s="24">
        <f t="shared" si="5"/>
        <v>36.99099435348149</v>
      </c>
      <c r="T31" s="23">
        <v>38792.36</v>
      </c>
      <c r="U31" s="12">
        <v>15516.8</v>
      </c>
      <c r="V31" s="11">
        <v>12885.6</v>
      </c>
      <c r="W31" s="12">
        <v>4172.8</v>
      </c>
      <c r="X31" s="18">
        <v>1739</v>
      </c>
      <c r="Y31" s="9">
        <f t="shared" si="6"/>
        <v>7256.4992000000002</v>
      </c>
      <c r="Z31" s="10"/>
      <c r="AA31" s="9">
        <v>3689816</v>
      </c>
      <c r="AB31" s="10">
        <v>259000.18</v>
      </c>
      <c r="AC31" s="9">
        <f t="shared" si="18"/>
        <v>3430815.82</v>
      </c>
      <c r="AD31" s="10">
        <v>2446773.33</v>
      </c>
      <c r="AE31" s="9">
        <f t="shared" si="7"/>
        <v>984042.48999999976</v>
      </c>
      <c r="AF31" s="10">
        <v>777981.21</v>
      </c>
      <c r="AG31" s="9">
        <f t="shared" si="8"/>
        <v>1762023.6999999997</v>
      </c>
      <c r="AH31" s="10">
        <f t="shared" si="9"/>
        <v>242.82007775870761</v>
      </c>
      <c r="AI31" s="9">
        <f t="shared" si="19"/>
        <v>4.9876009859981867</v>
      </c>
      <c r="AJ31" s="10">
        <v>739797.7525384468</v>
      </c>
      <c r="AK31" s="9">
        <v>137594.82093076751</v>
      </c>
      <c r="AL31" s="10">
        <v>71422.13448697624</v>
      </c>
      <c r="AM31" s="9">
        <f t="shared" si="10"/>
        <v>209016.95541774377</v>
      </c>
      <c r="AN31" s="26">
        <f t="shared" si="11"/>
        <v>28.804103694760109</v>
      </c>
      <c r="AO31" s="25">
        <v>246819.20000000001</v>
      </c>
      <c r="AP31" s="11">
        <v>125556.8</v>
      </c>
      <c r="AQ31" s="12">
        <v>119029.8</v>
      </c>
      <c r="AR31" s="11">
        <v>31291</v>
      </c>
      <c r="AS31" s="13">
        <v>1849</v>
      </c>
      <c r="AT31" s="14">
        <f t="shared" si="12"/>
        <v>57857.059000000001</v>
      </c>
      <c r="AU31" s="15"/>
      <c r="AV31" s="10">
        <v>81533787.5</v>
      </c>
      <c r="AW31" s="9">
        <v>3849497.28</v>
      </c>
      <c r="AX31" s="10">
        <v>55489460.770000003</v>
      </c>
      <c r="AY31" s="15">
        <f t="shared" si="13"/>
        <v>22194829.449999996</v>
      </c>
      <c r="AZ31" s="10">
        <v>12911429.35</v>
      </c>
      <c r="BA31" s="15">
        <f t="shared" si="14"/>
        <v>35106258.799999997</v>
      </c>
      <c r="BB31" s="14">
        <f t="shared" si="15"/>
        <v>606.7757229070354</v>
      </c>
      <c r="BC31" s="9">
        <v>1329205.992644842</v>
      </c>
      <c r="BD31" s="10">
        <v>506109.62873528531</v>
      </c>
      <c r="BE31" s="12">
        <f t="shared" si="16"/>
        <v>1835315.6213801273</v>
      </c>
      <c r="BF31" s="28">
        <f t="shared" si="17"/>
        <v>31.721550543731013</v>
      </c>
      <c r="BG31" s="27">
        <v>6064</v>
      </c>
      <c r="BH31" s="16">
        <v>1708</v>
      </c>
      <c r="BI31" s="15">
        <f t="shared" si="20"/>
        <v>10357.312</v>
      </c>
      <c r="BJ31" s="10">
        <v>9208640.9299999997</v>
      </c>
      <c r="BK31" s="9">
        <v>576773.11</v>
      </c>
      <c r="BL31" s="10">
        <v>5940199.2199999997</v>
      </c>
      <c r="BM31" s="15">
        <f t="shared" si="21"/>
        <v>2691668.6000000006</v>
      </c>
      <c r="BN31" s="10">
        <v>1388006.22</v>
      </c>
      <c r="BO31" s="15">
        <f t="shared" si="22"/>
        <v>4079674.8200000003</v>
      </c>
      <c r="BP31" s="14">
        <f t="shared" si="23"/>
        <v>393.89320510958834</v>
      </c>
      <c r="BQ31" s="9">
        <v>187025.0504453631</v>
      </c>
      <c r="BR31" s="10">
        <v>92662.212018431659</v>
      </c>
      <c r="BS31" s="15">
        <f t="shared" si="24"/>
        <v>279687.26246379479</v>
      </c>
      <c r="BT31" s="29">
        <f t="shared" si="25"/>
        <v>27.003846409550547</v>
      </c>
      <c r="BU31" s="27">
        <v>6753</v>
      </c>
      <c r="BV31" s="16">
        <v>1877</v>
      </c>
      <c r="BW31" s="15">
        <f t="shared" si="26"/>
        <v>12675.380999999999</v>
      </c>
      <c r="BX31" s="10">
        <v>6088694.2199999997</v>
      </c>
      <c r="BY31" s="9">
        <v>423141.33</v>
      </c>
      <c r="BZ31" s="10">
        <v>4759206.1500000004</v>
      </c>
      <c r="CA31" s="15">
        <f t="shared" si="27"/>
        <v>906346.73999999929</v>
      </c>
      <c r="CB31" s="10">
        <v>1431698.78</v>
      </c>
      <c r="CC31" s="15">
        <f t="shared" si="28"/>
        <v>2338045.5199999996</v>
      </c>
      <c r="CD31" s="14">
        <f t="shared" si="29"/>
        <v>184.4556404261142</v>
      </c>
      <c r="CE31" s="9">
        <v>274286.29805964092</v>
      </c>
      <c r="CF31" s="10">
        <v>78796.342850556117</v>
      </c>
      <c r="CG31" s="15">
        <f t="shared" si="30"/>
        <v>353082.64091019705</v>
      </c>
      <c r="CH31" s="29">
        <f t="shared" si="31"/>
        <v>27.855781290534548</v>
      </c>
      <c r="CI31" s="27">
        <v>8680</v>
      </c>
      <c r="CJ31" s="16">
        <v>1780</v>
      </c>
      <c r="CK31" s="15">
        <f t="shared" si="32"/>
        <v>15450.4</v>
      </c>
      <c r="CL31" s="10">
        <v>8665533.8399999999</v>
      </c>
      <c r="CM31" s="9">
        <v>471944.93</v>
      </c>
      <c r="CN31" s="10">
        <v>5830222.54</v>
      </c>
      <c r="CO31" s="15">
        <f t="shared" si="33"/>
        <v>2363366.37</v>
      </c>
      <c r="CP31" s="10">
        <v>1355788.75</v>
      </c>
      <c r="CQ31" s="15">
        <f t="shared" si="34"/>
        <v>3719155.12</v>
      </c>
      <c r="CR31" s="14">
        <f t="shared" si="35"/>
        <v>240.71578211567339</v>
      </c>
      <c r="CS31" s="9">
        <v>276668.6801395478</v>
      </c>
      <c r="CT31" s="10">
        <v>91435.977742961273</v>
      </c>
      <c r="CU31" s="15">
        <f t="shared" si="36"/>
        <v>368104.65788250905</v>
      </c>
      <c r="CV31" s="29">
        <f t="shared" si="37"/>
        <v>23.824927372916498</v>
      </c>
      <c r="CW31" s="30">
        <v>3258.3</v>
      </c>
      <c r="CX31" s="18">
        <v>1798</v>
      </c>
      <c r="CY31" s="15">
        <f t="shared" si="38"/>
        <v>5858.4233999999997</v>
      </c>
      <c r="CZ31" s="14">
        <v>9094200.5299999993</v>
      </c>
      <c r="DA31" s="15">
        <v>628908.61</v>
      </c>
      <c r="DB31" s="14">
        <v>6845245.71</v>
      </c>
      <c r="DC31" s="15">
        <f t="shared" si="39"/>
        <v>1620046.21</v>
      </c>
      <c r="DD31" s="14">
        <v>2059986.7</v>
      </c>
      <c r="DE31" s="15">
        <f t="shared" si="40"/>
        <v>3680032.91</v>
      </c>
      <c r="DF31" s="14">
        <f t="shared" si="41"/>
        <v>628.16096733465872</v>
      </c>
      <c r="DG31" s="15">
        <v>199021.8658710637</v>
      </c>
      <c r="DH31" s="14">
        <v>47935.594090513943</v>
      </c>
      <c r="DI31" s="15">
        <f t="shared" si="42"/>
        <v>246957.45996157764</v>
      </c>
      <c r="DJ31" s="29">
        <f t="shared" si="43"/>
        <v>42.154252620522044</v>
      </c>
      <c r="DK31" s="31">
        <v>20990</v>
      </c>
      <c r="DL31" s="19">
        <v>2070</v>
      </c>
      <c r="DM31" s="15">
        <f t="shared" si="44"/>
        <v>43449.3</v>
      </c>
      <c r="DN31" s="14">
        <v>17271455.27</v>
      </c>
      <c r="DO31" s="15">
        <v>1376814.02</v>
      </c>
      <c r="DP31" s="14">
        <v>11545207.720000001</v>
      </c>
      <c r="DQ31" s="15">
        <f t="shared" si="45"/>
        <v>4349433.5299999993</v>
      </c>
      <c r="DR31" s="14">
        <v>4055364.96</v>
      </c>
      <c r="DS31" s="15">
        <f t="shared" si="46"/>
        <v>8404798.4899999984</v>
      </c>
      <c r="DT31" s="14">
        <f t="shared" si="47"/>
        <v>193.43921513119884</v>
      </c>
      <c r="DU31" s="15">
        <v>722029.77023290098</v>
      </c>
      <c r="DV31" s="14">
        <v>335592.97006083193</v>
      </c>
      <c r="DW31" s="15">
        <f t="shared" si="48"/>
        <v>1057622.7402937328</v>
      </c>
      <c r="DX31" s="14">
        <f t="shared" si="49"/>
        <v>24.341536924501263</v>
      </c>
    </row>
    <row r="32" spans="1:128">
      <c r="A32" s="22">
        <v>1990</v>
      </c>
      <c r="B32" s="20">
        <v>63254</v>
      </c>
      <c r="C32" s="7">
        <v>30771</v>
      </c>
      <c r="D32" s="6">
        <v>29323</v>
      </c>
      <c r="E32" s="7">
        <v>11132</v>
      </c>
      <c r="F32" s="8">
        <v>1550</v>
      </c>
      <c r="G32" s="9">
        <f t="shared" si="0"/>
        <v>17254.599999999999</v>
      </c>
      <c r="H32" s="10" t="s">
        <v>7</v>
      </c>
      <c r="I32" s="9">
        <v>14712584.51</v>
      </c>
      <c r="J32" s="10">
        <v>960719.75</v>
      </c>
      <c r="K32" s="9">
        <v>10089729.5</v>
      </c>
      <c r="L32" s="10">
        <f t="shared" si="1"/>
        <v>3662135.26</v>
      </c>
      <c r="M32" s="9">
        <v>2770170.09</v>
      </c>
      <c r="N32" s="10">
        <f t="shared" si="2"/>
        <v>6432305.3499999996</v>
      </c>
      <c r="O32" s="9">
        <f t="shared" si="3"/>
        <v>372.7878565715809</v>
      </c>
      <c r="P32" s="10">
        <v>518313.42265927768</v>
      </c>
      <c r="Q32" s="9">
        <v>127205.8492356097</v>
      </c>
      <c r="R32" s="10">
        <f t="shared" si="4"/>
        <v>645519.27189488732</v>
      </c>
      <c r="S32" s="24">
        <f t="shared" si="5"/>
        <v>37.411430684854324</v>
      </c>
      <c r="T32" s="23">
        <v>38851.32</v>
      </c>
      <c r="U32" s="12">
        <v>15688.4</v>
      </c>
      <c r="V32" s="11">
        <v>13179.2</v>
      </c>
      <c r="W32" s="12">
        <v>4347.7</v>
      </c>
      <c r="X32" s="18">
        <v>1741</v>
      </c>
      <c r="Y32" s="9">
        <f t="shared" si="6"/>
        <v>7569.3456999999999</v>
      </c>
      <c r="Z32" s="10">
        <v>29663</v>
      </c>
      <c r="AA32" s="9">
        <v>3771771.52</v>
      </c>
      <c r="AB32" s="10">
        <v>244551.11</v>
      </c>
      <c r="AC32" s="9">
        <f t="shared" si="18"/>
        <v>3527220.41</v>
      </c>
      <c r="AD32" s="10">
        <v>2543157.7400000002</v>
      </c>
      <c r="AE32" s="9">
        <f t="shared" si="7"/>
        <v>984062.66999999993</v>
      </c>
      <c r="AF32" s="10">
        <v>811852.97</v>
      </c>
      <c r="AG32" s="9">
        <f t="shared" si="8"/>
        <v>1795915.64</v>
      </c>
      <c r="AH32" s="10">
        <f t="shared" si="9"/>
        <v>237.26167507450478</v>
      </c>
      <c r="AI32" s="9">
        <f t="shared" si="19"/>
        <v>4.9126166030385843</v>
      </c>
      <c r="AJ32" s="10">
        <v>767772.41636708612</v>
      </c>
      <c r="AK32" s="9">
        <v>140616.5001042978</v>
      </c>
      <c r="AL32" s="10">
        <v>77186.514787030261</v>
      </c>
      <c r="AM32" s="9">
        <f t="shared" si="10"/>
        <v>217803.01489132806</v>
      </c>
      <c r="AN32" s="26">
        <f t="shared" si="11"/>
        <v>28.774351644598298</v>
      </c>
      <c r="AO32" s="25">
        <v>249622.8</v>
      </c>
      <c r="AP32" s="11">
        <v>127480.2</v>
      </c>
      <c r="AQ32" s="12">
        <v>120433.2</v>
      </c>
      <c r="AR32" s="11">
        <v>31123</v>
      </c>
      <c r="AS32" s="13">
        <v>1831</v>
      </c>
      <c r="AT32" s="14">
        <f t="shared" si="12"/>
        <v>56986.213000000003</v>
      </c>
      <c r="AU32" s="9">
        <v>41071</v>
      </c>
      <c r="AV32" s="10">
        <v>80177066.510000005</v>
      </c>
      <c r="AW32" s="9">
        <v>4984129.17</v>
      </c>
      <c r="AX32" s="10">
        <v>54156410.189999998</v>
      </c>
      <c r="AY32" s="15">
        <f t="shared" si="13"/>
        <v>21036527.150000006</v>
      </c>
      <c r="AZ32" s="10">
        <v>11879355.310000001</v>
      </c>
      <c r="BA32" s="15">
        <f t="shared" si="14"/>
        <v>32915882.460000008</v>
      </c>
      <c r="BB32" s="14">
        <f t="shared" si="15"/>
        <v>577.61133311315155</v>
      </c>
      <c r="BC32" s="9">
        <v>1328196.6479773319</v>
      </c>
      <c r="BD32" s="10">
        <v>496414.72985209781</v>
      </c>
      <c r="BE32" s="12">
        <f t="shared" si="16"/>
        <v>1824611.3778294297</v>
      </c>
      <c r="BF32" s="28">
        <f t="shared" si="17"/>
        <v>32.018470464591665</v>
      </c>
      <c r="BG32" s="27">
        <v>6313</v>
      </c>
      <c r="BH32" s="16">
        <v>1705</v>
      </c>
      <c r="BI32" s="15">
        <f t="shared" si="20"/>
        <v>10763.665000000001</v>
      </c>
      <c r="BJ32" s="10">
        <v>9373804.7100000009</v>
      </c>
      <c r="BK32" s="9">
        <v>559395.42000000004</v>
      </c>
      <c r="BL32" s="10">
        <v>5987048.9299999997</v>
      </c>
      <c r="BM32" s="15">
        <f t="shared" si="21"/>
        <v>2827360.3600000013</v>
      </c>
      <c r="BN32" s="10">
        <v>1379836.6</v>
      </c>
      <c r="BO32" s="15">
        <f t="shared" si="22"/>
        <v>4207196.9600000009</v>
      </c>
      <c r="BP32" s="14">
        <f t="shared" si="23"/>
        <v>390.87029928932202</v>
      </c>
      <c r="BQ32" s="9">
        <v>192229.3685221661</v>
      </c>
      <c r="BR32" s="10">
        <v>96970.516827134634</v>
      </c>
      <c r="BS32" s="15">
        <f t="shared" si="24"/>
        <v>289199.88534930075</v>
      </c>
      <c r="BT32" s="29">
        <f t="shared" si="25"/>
        <v>26.868161109557082</v>
      </c>
      <c r="BU32" s="27">
        <v>6845</v>
      </c>
      <c r="BV32" s="16">
        <v>1867</v>
      </c>
      <c r="BW32" s="15">
        <f t="shared" si="26"/>
        <v>12779.615</v>
      </c>
      <c r="BX32" s="10">
        <v>6136013.6399999997</v>
      </c>
      <c r="BY32" s="9">
        <v>436414.95</v>
      </c>
      <c r="BZ32" s="10">
        <v>4812334.51</v>
      </c>
      <c r="CA32" s="15">
        <f t="shared" si="27"/>
        <v>887264.1799999997</v>
      </c>
      <c r="CB32" s="10">
        <v>1427315.33</v>
      </c>
      <c r="CC32" s="15">
        <f t="shared" si="28"/>
        <v>2314579.5099999998</v>
      </c>
      <c r="CD32" s="14">
        <f t="shared" si="29"/>
        <v>181.11496394844445</v>
      </c>
      <c r="CE32" s="9">
        <v>277701.98841630941</v>
      </c>
      <c r="CF32" s="10">
        <v>80582.508658545165</v>
      </c>
      <c r="CG32" s="15">
        <f t="shared" si="30"/>
        <v>358284.49707485456</v>
      </c>
      <c r="CH32" s="29">
        <f t="shared" si="31"/>
        <v>28.03562525747877</v>
      </c>
      <c r="CI32" s="27">
        <v>8667</v>
      </c>
      <c r="CJ32" s="16">
        <v>1765</v>
      </c>
      <c r="CK32" s="15">
        <f t="shared" si="32"/>
        <v>15297.254999999999</v>
      </c>
      <c r="CL32" s="10">
        <v>8621456.5500000007</v>
      </c>
      <c r="CM32" s="9">
        <v>453199.33</v>
      </c>
      <c r="CN32" s="10">
        <v>5769113.2999999998</v>
      </c>
      <c r="CO32" s="15">
        <f t="shared" si="33"/>
        <v>2399143.9200000009</v>
      </c>
      <c r="CP32" s="10">
        <v>1332719.1100000001</v>
      </c>
      <c r="CQ32" s="15">
        <f t="shared" si="34"/>
        <v>3731863.0300000012</v>
      </c>
      <c r="CR32" s="14">
        <f t="shared" si="35"/>
        <v>243.95638498541086</v>
      </c>
      <c r="CS32" s="9">
        <v>275836.77706300642</v>
      </c>
      <c r="CT32" s="10">
        <v>94074.726165777844</v>
      </c>
      <c r="CU32" s="15">
        <f t="shared" si="36"/>
        <v>369911.50322878425</v>
      </c>
      <c r="CV32" s="29">
        <f t="shared" si="37"/>
        <v>24.181560889766448</v>
      </c>
      <c r="CW32" s="30">
        <v>3191.5</v>
      </c>
      <c r="CX32" s="18">
        <v>1793</v>
      </c>
      <c r="CY32" s="15">
        <f t="shared" si="38"/>
        <v>5722.3594999999996</v>
      </c>
      <c r="CZ32" s="14">
        <v>8732210.5999999996</v>
      </c>
      <c r="DA32" s="15">
        <v>628939.97</v>
      </c>
      <c r="DB32" s="14">
        <v>6655001.79</v>
      </c>
      <c r="DC32" s="15">
        <f t="shared" si="39"/>
        <v>1448268.8399999999</v>
      </c>
      <c r="DD32" s="14">
        <v>1972391.89</v>
      </c>
      <c r="DE32" s="15">
        <f t="shared" si="40"/>
        <v>3420660.7299999995</v>
      </c>
      <c r="DF32" s="14">
        <f t="shared" si="41"/>
        <v>597.77102959015417</v>
      </c>
      <c r="DG32" s="15">
        <v>193506.4018085268</v>
      </c>
      <c r="DH32" s="14">
        <v>48161.620467823712</v>
      </c>
      <c r="DI32" s="15">
        <f t="shared" si="42"/>
        <v>241668.02227635053</v>
      </c>
      <c r="DJ32" s="29">
        <f t="shared" si="43"/>
        <v>42.232233447820001</v>
      </c>
      <c r="DK32" s="31">
        <v>21290</v>
      </c>
      <c r="DL32" s="19">
        <v>2031</v>
      </c>
      <c r="DM32" s="15">
        <f t="shared" si="44"/>
        <v>43239.99</v>
      </c>
      <c r="DN32" s="14">
        <v>18393256.289999999</v>
      </c>
      <c r="DO32" s="15">
        <v>1446432.09</v>
      </c>
      <c r="DP32" s="14">
        <v>12563594.109999999</v>
      </c>
      <c r="DQ32" s="15">
        <f t="shared" si="45"/>
        <v>4383230.09</v>
      </c>
      <c r="DR32" s="14">
        <v>4305767.84</v>
      </c>
      <c r="DS32" s="15">
        <f t="shared" si="46"/>
        <v>8688997.9299999997</v>
      </c>
      <c r="DT32" s="14">
        <f t="shared" si="47"/>
        <v>200.94819471512366</v>
      </c>
      <c r="DU32" s="15">
        <v>776579.41931663174</v>
      </c>
      <c r="DV32" s="14">
        <v>365606.5940518073</v>
      </c>
      <c r="DW32" s="15">
        <f t="shared" si="48"/>
        <v>1142186.0133684389</v>
      </c>
      <c r="DX32" s="14">
        <f t="shared" si="49"/>
        <v>26.415038795532539</v>
      </c>
    </row>
    <row r="33" spans="1:128">
      <c r="A33" s="22">
        <v>1991</v>
      </c>
      <c r="B33" s="20">
        <v>79984</v>
      </c>
      <c r="C33" s="7">
        <v>39577</v>
      </c>
      <c r="D33" s="6">
        <v>37373</v>
      </c>
      <c r="E33" s="7">
        <v>15068</v>
      </c>
      <c r="F33" s="18">
        <v>1548</v>
      </c>
      <c r="G33" s="9">
        <f t="shared" si="0"/>
        <v>23325.263999999999</v>
      </c>
      <c r="H33" s="10">
        <v>32874</v>
      </c>
      <c r="I33" s="9">
        <v>14426031.460000001</v>
      </c>
      <c r="J33" s="10">
        <v>904100.82</v>
      </c>
      <c r="K33" s="9">
        <v>9972427.3399999999</v>
      </c>
      <c r="L33" s="10">
        <f t="shared" si="1"/>
        <v>3549503.3000000007</v>
      </c>
      <c r="M33" s="9">
        <v>2532464.73</v>
      </c>
      <c r="N33" s="10">
        <f t="shared" si="2"/>
        <v>6081968.0300000012</v>
      </c>
      <c r="O33" s="9">
        <f t="shared" si="3"/>
        <v>260.74594611233562</v>
      </c>
      <c r="P33" s="10">
        <v>537502.25309476058</v>
      </c>
      <c r="Q33" s="9">
        <v>126409.4606618672</v>
      </c>
      <c r="R33" s="10">
        <f t="shared" si="4"/>
        <v>663911.71375662775</v>
      </c>
      <c r="S33" s="24">
        <f t="shared" si="5"/>
        <v>28.463202549674371</v>
      </c>
      <c r="T33" s="23">
        <v>38940</v>
      </c>
      <c r="U33" s="12">
        <v>15822</v>
      </c>
      <c r="V33" s="11">
        <v>13277.4</v>
      </c>
      <c r="W33" s="12">
        <v>4335.5</v>
      </c>
      <c r="X33" s="18">
        <v>1750</v>
      </c>
      <c r="Y33" s="9">
        <f t="shared" si="6"/>
        <v>7587.125</v>
      </c>
      <c r="Z33" s="10">
        <v>30596</v>
      </c>
      <c r="AA33" s="9">
        <v>3912088.18</v>
      </c>
      <c r="AB33" s="10">
        <v>255544.77</v>
      </c>
      <c r="AC33" s="9">
        <f t="shared" si="18"/>
        <v>3656543.41</v>
      </c>
      <c r="AD33" s="10">
        <v>2648917.31</v>
      </c>
      <c r="AE33" s="9">
        <f t="shared" si="7"/>
        <v>1007626.1000000001</v>
      </c>
      <c r="AF33" s="10">
        <v>830666.06</v>
      </c>
      <c r="AG33" s="9">
        <f t="shared" si="8"/>
        <v>1838292.1600000001</v>
      </c>
      <c r="AH33" s="10">
        <f t="shared" si="9"/>
        <v>242.29100746330133</v>
      </c>
      <c r="AI33" s="9">
        <f t="shared" si="19"/>
        <v>4.9688673536985837</v>
      </c>
      <c r="AJ33" s="10">
        <v>787319.90643461864</v>
      </c>
      <c r="AK33" s="9">
        <v>143369.86290310061</v>
      </c>
      <c r="AL33" s="10">
        <v>78774.447177379407</v>
      </c>
      <c r="AM33" s="9">
        <f t="shared" si="10"/>
        <v>222144.31008048001</v>
      </c>
      <c r="AN33" s="26">
        <f t="shared" si="11"/>
        <v>29.279115617639093</v>
      </c>
      <c r="AO33" s="25">
        <v>252980.9</v>
      </c>
      <c r="AP33" s="11">
        <v>127956.9</v>
      </c>
      <c r="AQ33" s="12">
        <v>119328.9</v>
      </c>
      <c r="AR33" s="11">
        <v>29753</v>
      </c>
      <c r="AS33" s="13">
        <v>1818</v>
      </c>
      <c r="AT33" s="14">
        <f t="shared" si="12"/>
        <v>54090.953999999998</v>
      </c>
      <c r="AU33" s="9">
        <v>41340</v>
      </c>
      <c r="AV33" s="10">
        <v>80831612.900000006</v>
      </c>
      <c r="AW33" s="9">
        <v>4987591.6500000004</v>
      </c>
      <c r="AX33" s="10">
        <v>54222143.289999999</v>
      </c>
      <c r="AY33" s="15">
        <f t="shared" si="13"/>
        <v>21621877.960000001</v>
      </c>
      <c r="AZ33" s="10">
        <v>11883143.689999999</v>
      </c>
      <c r="BA33" s="15">
        <f t="shared" si="14"/>
        <v>33505021.649999999</v>
      </c>
      <c r="BB33" s="14">
        <f t="shared" si="15"/>
        <v>619.42005404452652</v>
      </c>
      <c r="BC33" s="9">
        <v>1288226.5991439079</v>
      </c>
      <c r="BD33" s="10">
        <v>458173.73981285852</v>
      </c>
      <c r="BE33" s="12">
        <f t="shared" si="16"/>
        <v>1746400.3389567663</v>
      </c>
      <c r="BF33" s="28">
        <f t="shared" si="17"/>
        <v>32.28636601522625</v>
      </c>
      <c r="BG33" s="27">
        <v>6168</v>
      </c>
      <c r="BH33" s="16">
        <v>1694</v>
      </c>
      <c r="BI33" s="15">
        <f t="shared" si="20"/>
        <v>10448.592000000001</v>
      </c>
      <c r="BJ33" s="10">
        <v>9905308</v>
      </c>
      <c r="BK33" s="9">
        <v>632226.6</v>
      </c>
      <c r="BL33" s="10">
        <v>6419665.8200000003</v>
      </c>
      <c r="BM33" s="15">
        <f t="shared" si="21"/>
        <v>2853415.58</v>
      </c>
      <c r="BN33" s="10">
        <v>1409544.84</v>
      </c>
      <c r="BO33" s="15">
        <f t="shared" si="22"/>
        <v>4262960.42</v>
      </c>
      <c r="BP33" s="14">
        <f t="shared" si="23"/>
        <v>407.99376796414288</v>
      </c>
      <c r="BQ33" s="9">
        <v>194115.31817223781</v>
      </c>
      <c r="BR33" s="10">
        <v>97639.650417736295</v>
      </c>
      <c r="BS33" s="15">
        <f t="shared" si="24"/>
        <v>291754.9685899741</v>
      </c>
      <c r="BT33" s="29">
        <f t="shared" si="25"/>
        <v>27.922897993334804</v>
      </c>
      <c r="BU33" s="27">
        <v>6915</v>
      </c>
      <c r="BV33" s="16">
        <v>1860</v>
      </c>
      <c r="BW33" s="15">
        <f t="shared" si="26"/>
        <v>12861.9</v>
      </c>
      <c r="BX33" s="10">
        <v>6287087.29</v>
      </c>
      <c r="BY33" s="9">
        <v>431025.78</v>
      </c>
      <c r="BZ33" s="10">
        <v>4916188.96</v>
      </c>
      <c r="CA33" s="15">
        <f t="shared" si="27"/>
        <v>939872.54999999981</v>
      </c>
      <c r="CB33" s="10">
        <v>1384815.17</v>
      </c>
      <c r="CC33" s="15">
        <f t="shared" si="28"/>
        <v>2324687.7199999997</v>
      </c>
      <c r="CD33" s="14">
        <f t="shared" si="29"/>
        <v>180.74217028588311</v>
      </c>
      <c r="CE33" s="9">
        <v>277176.19957857853</v>
      </c>
      <c r="CF33" s="10">
        <v>82468.539725380426</v>
      </c>
      <c r="CG33" s="15">
        <f t="shared" si="30"/>
        <v>359644.73930395895</v>
      </c>
      <c r="CH33" s="29">
        <f t="shared" si="31"/>
        <v>27.962022664144406</v>
      </c>
      <c r="CI33" s="27">
        <v>7881</v>
      </c>
      <c r="CJ33" s="16">
        <v>1762</v>
      </c>
      <c r="CK33" s="15">
        <f t="shared" si="32"/>
        <v>13886.322</v>
      </c>
      <c r="CL33" s="10">
        <v>8916203.4600000009</v>
      </c>
      <c r="CM33" s="9">
        <v>458835.05</v>
      </c>
      <c r="CN33" s="10">
        <v>6006701.1799999997</v>
      </c>
      <c r="CO33" s="15">
        <f t="shared" si="33"/>
        <v>2450667.2300000004</v>
      </c>
      <c r="CP33" s="10">
        <v>1359755.7</v>
      </c>
      <c r="CQ33" s="15">
        <f t="shared" si="34"/>
        <v>3810422.9300000006</v>
      </c>
      <c r="CR33" s="14">
        <f t="shared" si="35"/>
        <v>274.40116468565259</v>
      </c>
      <c r="CS33" s="9">
        <v>266543.23126507248</v>
      </c>
      <c r="CT33" s="10">
        <v>86519.729272958779</v>
      </c>
      <c r="CU33" s="15">
        <f t="shared" si="36"/>
        <v>353062.96053803124</v>
      </c>
      <c r="CV33" s="29">
        <f t="shared" si="37"/>
        <v>25.425232148442994</v>
      </c>
      <c r="CW33" s="30">
        <v>2951.7</v>
      </c>
      <c r="CX33" s="18">
        <v>1771</v>
      </c>
      <c r="CY33" s="15">
        <f t="shared" si="38"/>
        <v>5227.4606999999996</v>
      </c>
      <c r="CZ33" s="14">
        <v>8714751.5999999996</v>
      </c>
      <c r="DA33" s="15">
        <v>646125.56999999995</v>
      </c>
      <c r="DB33" s="14">
        <v>6597424.8300000001</v>
      </c>
      <c r="DC33" s="15">
        <f t="shared" si="39"/>
        <v>1471201.1999999993</v>
      </c>
      <c r="DD33" s="14">
        <v>1953296.4</v>
      </c>
      <c r="DE33" s="15">
        <f t="shared" si="40"/>
        <v>3424497.5999999992</v>
      </c>
      <c r="DF33" s="14">
        <f t="shared" si="41"/>
        <v>655.09772268589211</v>
      </c>
      <c r="DG33" s="15">
        <v>186051.6651408688</v>
      </c>
      <c r="DH33" s="14">
        <v>44355.176255253362</v>
      </c>
      <c r="DI33" s="15">
        <f t="shared" si="42"/>
        <v>230406.84139612218</v>
      </c>
      <c r="DJ33" s="29">
        <f t="shared" si="43"/>
        <v>44.076245546163975</v>
      </c>
      <c r="DK33" s="31">
        <v>21930</v>
      </c>
      <c r="DL33" s="19">
        <v>1998</v>
      </c>
      <c r="DM33" s="15">
        <f t="shared" si="44"/>
        <v>43816.14</v>
      </c>
      <c r="DN33" s="14">
        <v>18592265.949999999</v>
      </c>
      <c r="DO33" s="15">
        <v>1451381.94</v>
      </c>
      <c r="DP33" s="14">
        <v>12752223.85</v>
      </c>
      <c r="DQ33" s="15">
        <f t="shared" si="45"/>
        <v>4388660.1599999983</v>
      </c>
      <c r="DR33" s="14">
        <v>4272352.99</v>
      </c>
      <c r="DS33" s="15">
        <f t="shared" si="46"/>
        <v>8661013.1499999985</v>
      </c>
      <c r="DT33" s="14">
        <f t="shared" si="47"/>
        <v>197.66718725109055</v>
      </c>
      <c r="DU33" s="15">
        <v>817593.70770927845</v>
      </c>
      <c r="DV33" s="14">
        <v>361811.48181889427</v>
      </c>
      <c r="DW33" s="15">
        <f t="shared" si="48"/>
        <v>1179405.1895281728</v>
      </c>
      <c r="DX33" s="14">
        <f t="shared" si="49"/>
        <v>26.917140339796543</v>
      </c>
    </row>
    <row r="34" spans="1:128">
      <c r="A34" s="22">
        <v>1992</v>
      </c>
      <c r="B34" s="20">
        <v>80595</v>
      </c>
      <c r="C34" s="7">
        <v>39490</v>
      </c>
      <c r="D34" s="6">
        <v>36875</v>
      </c>
      <c r="E34" s="7">
        <v>14548</v>
      </c>
      <c r="F34" s="18">
        <v>1566</v>
      </c>
      <c r="G34" s="9">
        <f t="shared" si="0"/>
        <v>22782.168000000001</v>
      </c>
      <c r="H34" s="10">
        <v>34935</v>
      </c>
      <c r="I34" s="9">
        <v>14160451.859999999</v>
      </c>
      <c r="J34" s="10">
        <v>932770.85</v>
      </c>
      <c r="K34" s="9">
        <v>9727456.6300000008</v>
      </c>
      <c r="L34" s="10">
        <f t="shared" si="1"/>
        <v>3500224.379999999</v>
      </c>
      <c r="M34" s="9">
        <v>2411443.56</v>
      </c>
      <c r="N34" s="10">
        <f t="shared" si="2"/>
        <v>5911667.9399999995</v>
      </c>
      <c r="O34" s="9">
        <f t="shared" si="3"/>
        <v>259.48662743598408</v>
      </c>
      <c r="P34" s="10">
        <v>526046.01452394936</v>
      </c>
      <c r="Q34" s="9">
        <v>135173.97149498481</v>
      </c>
      <c r="R34" s="10">
        <f t="shared" si="4"/>
        <v>661219.98601893417</v>
      </c>
      <c r="S34" s="24">
        <f t="shared" si="5"/>
        <v>29.023576071378901</v>
      </c>
      <c r="T34" s="23">
        <v>39068.720000000001</v>
      </c>
      <c r="U34" s="12">
        <v>15894</v>
      </c>
      <c r="V34" s="11">
        <v>13011.3</v>
      </c>
      <c r="W34" s="12">
        <v>4168.8999999999996</v>
      </c>
      <c r="X34" s="18">
        <v>1742</v>
      </c>
      <c r="Y34" s="9">
        <f t="shared" si="6"/>
        <v>7262.2237999999988</v>
      </c>
      <c r="Z34" s="10">
        <v>31696</v>
      </c>
      <c r="AA34" s="9">
        <v>3982729.17</v>
      </c>
      <c r="AB34" s="10">
        <v>253328.07</v>
      </c>
      <c r="AC34" s="9">
        <f t="shared" si="18"/>
        <v>3729401.1</v>
      </c>
      <c r="AD34" s="10">
        <v>2678279.5099999998</v>
      </c>
      <c r="AE34" s="9">
        <f t="shared" si="7"/>
        <v>1051121.5900000003</v>
      </c>
      <c r="AF34" s="10">
        <v>793330.73</v>
      </c>
      <c r="AG34" s="9">
        <f t="shared" si="8"/>
        <v>1844452.3200000003</v>
      </c>
      <c r="AH34" s="10">
        <f t="shared" si="9"/>
        <v>253.97899745254347</v>
      </c>
      <c r="AI34" s="9">
        <f t="shared" si="19"/>
        <v>5.0120182695907936</v>
      </c>
      <c r="AJ34" s="10">
        <v>794635.80453492037</v>
      </c>
      <c r="AK34" s="9">
        <v>142898.74926840459</v>
      </c>
      <c r="AL34" s="10">
        <v>73950.290003190021</v>
      </c>
      <c r="AM34" s="9">
        <f t="shared" si="10"/>
        <v>216849.03927159461</v>
      </c>
      <c r="AN34" s="26">
        <f t="shared" si="11"/>
        <v>29.859867341405071</v>
      </c>
      <c r="AO34" s="25">
        <v>256514.2</v>
      </c>
      <c r="AP34" s="11">
        <v>129689.9</v>
      </c>
      <c r="AQ34" s="12">
        <v>120076.9</v>
      </c>
      <c r="AR34" s="11">
        <v>29155</v>
      </c>
      <c r="AS34" s="13">
        <v>1820</v>
      </c>
      <c r="AT34" s="14">
        <f t="shared" si="12"/>
        <v>53062.1</v>
      </c>
      <c r="AU34" s="9">
        <v>41856</v>
      </c>
      <c r="AV34" s="10">
        <v>82453130.319999993</v>
      </c>
      <c r="AW34" s="9">
        <v>5046457.68</v>
      </c>
      <c r="AX34" s="10">
        <v>54544187.340000004</v>
      </c>
      <c r="AY34" s="15">
        <f t="shared" si="13"/>
        <v>22862485.299999982</v>
      </c>
      <c r="AZ34" s="10">
        <v>11644340.26</v>
      </c>
      <c r="BA34" s="15">
        <f t="shared" si="14"/>
        <v>34506825.55999998</v>
      </c>
      <c r="BB34" s="14">
        <f t="shared" si="15"/>
        <v>650.31021312763687</v>
      </c>
      <c r="BC34" s="9">
        <v>1298420.9802857661</v>
      </c>
      <c r="BD34" s="10">
        <v>462841.65408994869</v>
      </c>
      <c r="BE34" s="12">
        <f t="shared" si="16"/>
        <v>1761262.6343757147</v>
      </c>
      <c r="BF34" s="28">
        <f t="shared" si="17"/>
        <v>33.192478895025161</v>
      </c>
      <c r="BG34" s="27">
        <v>5942</v>
      </c>
      <c r="BH34" s="16">
        <v>1695</v>
      </c>
      <c r="BI34" s="15">
        <f t="shared" si="20"/>
        <v>10071.69</v>
      </c>
      <c r="BJ34" s="10">
        <v>9734112.9299999997</v>
      </c>
      <c r="BK34" s="9">
        <v>645324.34</v>
      </c>
      <c r="BL34" s="10">
        <v>6455977.5599999996</v>
      </c>
      <c r="BM34" s="15">
        <f t="shared" si="21"/>
        <v>2632811.0300000003</v>
      </c>
      <c r="BN34" s="10">
        <v>1419898.33</v>
      </c>
      <c r="BO34" s="15">
        <f t="shared" si="22"/>
        <v>4052709.3600000003</v>
      </c>
      <c r="BP34" s="14">
        <f t="shared" si="23"/>
        <v>402.38622912341424</v>
      </c>
      <c r="BQ34" s="9">
        <v>192889.14307330651</v>
      </c>
      <c r="BR34" s="10">
        <v>99402.016353546351</v>
      </c>
      <c r="BS34" s="15">
        <f t="shared" si="24"/>
        <v>292291.15942685283</v>
      </c>
      <c r="BT34" s="29">
        <f t="shared" si="25"/>
        <v>29.021063935332879</v>
      </c>
      <c r="BU34" s="27">
        <v>6850</v>
      </c>
      <c r="BV34" s="16">
        <v>1863</v>
      </c>
      <c r="BW34" s="15">
        <f t="shared" si="26"/>
        <v>12761.55</v>
      </c>
      <c r="BX34" s="10">
        <v>6247758.6200000001</v>
      </c>
      <c r="BY34" s="9">
        <v>423062.62</v>
      </c>
      <c r="BZ34" s="10">
        <v>4914798.3600000003</v>
      </c>
      <c r="CA34" s="15">
        <f t="shared" si="27"/>
        <v>909897.63999999966</v>
      </c>
      <c r="CB34" s="10">
        <v>1369837.94</v>
      </c>
      <c r="CC34" s="15">
        <f t="shared" si="28"/>
        <v>2279735.5799999996</v>
      </c>
      <c r="CD34" s="14">
        <f t="shared" si="29"/>
        <v>178.64096289243858</v>
      </c>
      <c r="CE34" s="9">
        <v>276567.04172488692</v>
      </c>
      <c r="CF34" s="10">
        <v>81803.597167992688</v>
      </c>
      <c r="CG34" s="15">
        <f t="shared" si="30"/>
        <v>358370.63889287959</v>
      </c>
      <c r="CH34" s="29">
        <f t="shared" si="31"/>
        <v>28.082062045196675</v>
      </c>
      <c r="CI34" s="27">
        <v>7464</v>
      </c>
      <c r="CJ34" s="16">
        <v>1727</v>
      </c>
      <c r="CK34" s="15">
        <f t="shared" si="32"/>
        <v>12890.328</v>
      </c>
      <c r="CL34" s="10">
        <v>8884882.3900000006</v>
      </c>
      <c r="CM34" s="9">
        <v>495561.75</v>
      </c>
      <c r="CN34" s="10">
        <v>5924837.9800000004</v>
      </c>
      <c r="CO34" s="15">
        <f t="shared" si="33"/>
        <v>2464482.66</v>
      </c>
      <c r="CP34" s="10">
        <v>1273109.71</v>
      </c>
      <c r="CQ34" s="15">
        <f t="shared" si="34"/>
        <v>3737592.37</v>
      </c>
      <c r="CR34" s="14">
        <f t="shared" si="35"/>
        <v>289.95324013477392</v>
      </c>
      <c r="CS34" s="9">
        <v>267447.9258608112</v>
      </c>
      <c r="CT34" s="10">
        <v>83064.827112606261</v>
      </c>
      <c r="CU34" s="15">
        <f t="shared" si="36"/>
        <v>350512.75297341746</v>
      </c>
      <c r="CV34" s="29">
        <f t="shared" si="37"/>
        <v>27.191918853687625</v>
      </c>
      <c r="CW34" s="30">
        <v>2837.5</v>
      </c>
      <c r="CX34" s="18">
        <v>1769</v>
      </c>
      <c r="CY34" s="15">
        <f t="shared" si="38"/>
        <v>5019.5375000000004</v>
      </c>
      <c r="CZ34" s="14">
        <v>8931587.8599999994</v>
      </c>
      <c r="DA34" s="15">
        <v>672811.22</v>
      </c>
      <c r="DB34" s="14">
        <v>6727232.6299999999</v>
      </c>
      <c r="DC34" s="15">
        <f t="shared" si="39"/>
        <v>1531544.0099999998</v>
      </c>
      <c r="DD34" s="14">
        <v>1933813.5</v>
      </c>
      <c r="DE34" s="15">
        <f t="shared" si="40"/>
        <v>3465357.51</v>
      </c>
      <c r="DF34" s="14">
        <f t="shared" si="41"/>
        <v>690.37386611814327</v>
      </c>
      <c r="DG34" s="15">
        <v>187714.05701995871</v>
      </c>
      <c r="DH34" s="14">
        <v>41076.793667548278</v>
      </c>
      <c r="DI34" s="15">
        <f t="shared" si="42"/>
        <v>228790.85068750699</v>
      </c>
      <c r="DJ34" s="29">
        <f t="shared" si="43"/>
        <v>45.580066029491157</v>
      </c>
      <c r="DK34" s="31">
        <v>22270</v>
      </c>
      <c r="DL34" s="19">
        <v>1965</v>
      </c>
      <c r="DM34" s="15">
        <f t="shared" si="44"/>
        <v>43760.55</v>
      </c>
      <c r="DN34" s="14">
        <v>19028911.289999999</v>
      </c>
      <c r="DO34" s="15">
        <v>1514064.36</v>
      </c>
      <c r="DP34" s="14">
        <v>12874556.24</v>
      </c>
      <c r="DQ34" s="15">
        <f t="shared" si="45"/>
        <v>4640290.6899999995</v>
      </c>
      <c r="DR34" s="14">
        <v>4158773.35</v>
      </c>
      <c r="DS34" s="15">
        <f t="shared" si="46"/>
        <v>8799064.0399999991</v>
      </c>
      <c r="DT34" s="14">
        <f t="shared" si="47"/>
        <v>201.0729764593909</v>
      </c>
      <c r="DU34" s="15">
        <v>802824.13895318692</v>
      </c>
      <c r="DV34" s="14">
        <v>354503.35191943968</v>
      </c>
      <c r="DW34" s="15">
        <f t="shared" si="48"/>
        <v>1157327.4908726267</v>
      </c>
      <c r="DX34" s="14">
        <f t="shared" si="49"/>
        <v>26.446822329075538</v>
      </c>
    </row>
    <row r="35" spans="1:128">
      <c r="A35" s="22">
        <v>1993</v>
      </c>
      <c r="B35" s="20">
        <v>81179</v>
      </c>
      <c r="C35" s="7">
        <v>39557</v>
      </c>
      <c r="D35" s="6">
        <v>36444</v>
      </c>
      <c r="E35" s="7">
        <v>13995</v>
      </c>
      <c r="F35" s="18">
        <v>1550</v>
      </c>
      <c r="G35" s="9">
        <f t="shared" si="0"/>
        <v>21692.25</v>
      </c>
      <c r="H35" s="10">
        <v>35360</v>
      </c>
      <c r="I35" s="9">
        <v>14025487.51</v>
      </c>
      <c r="J35" s="10">
        <v>888705.16</v>
      </c>
      <c r="K35" s="9">
        <v>9748573.5899999999</v>
      </c>
      <c r="L35" s="10">
        <f t="shared" si="1"/>
        <v>3388208.76</v>
      </c>
      <c r="M35" s="9">
        <v>2291870.9</v>
      </c>
      <c r="N35" s="10">
        <f t="shared" si="2"/>
        <v>5680079.6600000001</v>
      </c>
      <c r="O35" s="9">
        <f t="shared" si="3"/>
        <v>261.84834030586961</v>
      </c>
      <c r="P35" s="10">
        <v>487692.5305201626</v>
      </c>
      <c r="Q35" s="9">
        <v>132773.04945425209</v>
      </c>
      <c r="R35" s="10">
        <f t="shared" si="4"/>
        <v>620465.57997441466</v>
      </c>
      <c r="S35" s="24">
        <f t="shared" si="5"/>
        <v>28.603099262382401</v>
      </c>
      <c r="T35" s="23">
        <v>39190.36</v>
      </c>
      <c r="U35" s="12">
        <v>16047.7</v>
      </c>
      <c r="V35" s="11">
        <v>12450.6</v>
      </c>
      <c r="W35" s="12">
        <v>3791</v>
      </c>
      <c r="X35" s="18">
        <v>1734</v>
      </c>
      <c r="Y35" s="9">
        <f t="shared" si="6"/>
        <v>6573.5940000000001</v>
      </c>
      <c r="Z35" s="10">
        <v>32168</v>
      </c>
      <c r="AA35" s="9">
        <v>3821297.13</v>
      </c>
      <c r="AB35" s="10">
        <v>225760.09</v>
      </c>
      <c r="AC35" s="9">
        <f t="shared" si="18"/>
        <v>3595537.04</v>
      </c>
      <c r="AD35" s="10">
        <v>2615464.9900000002</v>
      </c>
      <c r="AE35" s="9">
        <f t="shared" si="7"/>
        <v>980072.04999999981</v>
      </c>
      <c r="AF35" s="10">
        <v>773516.62</v>
      </c>
      <c r="AG35" s="9">
        <f t="shared" si="8"/>
        <v>1753588.67</v>
      </c>
      <c r="AH35" s="10">
        <f t="shared" si="9"/>
        <v>266.76254572460664</v>
      </c>
      <c r="AI35" s="9">
        <f t="shared" si="19"/>
        <v>4.8589860759116004</v>
      </c>
      <c r="AJ35" s="10">
        <v>786439.2015741847</v>
      </c>
      <c r="AK35" s="9">
        <v>137892.77690502891</v>
      </c>
      <c r="AL35" s="10">
        <v>68961.303589651521</v>
      </c>
      <c r="AM35" s="9">
        <f t="shared" si="10"/>
        <v>206854.08049468044</v>
      </c>
      <c r="AN35" s="26">
        <f t="shared" si="11"/>
        <v>31.467425657057682</v>
      </c>
      <c r="AO35" s="25">
        <v>259918.6</v>
      </c>
      <c r="AP35" s="11">
        <v>130672.6</v>
      </c>
      <c r="AQ35" s="12">
        <v>121731.6</v>
      </c>
      <c r="AR35" s="11">
        <v>28907</v>
      </c>
      <c r="AS35" s="13">
        <v>1829</v>
      </c>
      <c r="AT35" s="14">
        <f t="shared" si="12"/>
        <v>52870.902999999998</v>
      </c>
      <c r="AU35" s="9">
        <v>42258</v>
      </c>
      <c r="AV35" s="10">
        <v>83900655.959999993</v>
      </c>
      <c r="AW35" s="9">
        <v>5063025.5999999996</v>
      </c>
      <c r="AX35" s="10">
        <v>55494595.710000001</v>
      </c>
      <c r="AY35" s="15">
        <f t="shared" si="13"/>
        <v>23343034.649999999</v>
      </c>
      <c r="AZ35" s="10">
        <v>11718356.439999999</v>
      </c>
      <c r="BA35" s="15">
        <f t="shared" si="14"/>
        <v>35061391.089999996</v>
      </c>
      <c r="BB35" s="14">
        <f t="shared" si="15"/>
        <v>663.15097909335873</v>
      </c>
      <c r="BC35" s="9">
        <v>1339602.242720203</v>
      </c>
      <c r="BD35" s="10">
        <v>475229.58044068818</v>
      </c>
      <c r="BE35" s="12">
        <f t="shared" si="16"/>
        <v>1814831.8231608912</v>
      </c>
      <c r="BF35" s="28">
        <f t="shared" si="17"/>
        <v>34.325720201164167</v>
      </c>
      <c r="BG35" s="27">
        <v>5635</v>
      </c>
      <c r="BH35" s="16">
        <v>1682</v>
      </c>
      <c r="BI35" s="15">
        <f t="shared" si="20"/>
        <v>9478.07</v>
      </c>
      <c r="BJ35" s="10">
        <v>9898486.1500000004</v>
      </c>
      <c r="BK35" s="9">
        <v>564419.87</v>
      </c>
      <c r="BL35" s="10">
        <v>6326156.8300000001</v>
      </c>
      <c r="BM35" s="15">
        <f t="shared" si="21"/>
        <v>3007909.4500000011</v>
      </c>
      <c r="BN35" s="10">
        <v>1394072.98</v>
      </c>
      <c r="BO35" s="15">
        <f t="shared" si="22"/>
        <v>4401982.4300000016</v>
      </c>
      <c r="BP35" s="14">
        <f t="shared" si="23"/>
        <v>464.43869163236837</v>
      </c>
      <c r="BQ35" s="9">
        <v>187751.52071318179</v>
      </c>
      <c r="BR35" s="10">
        <v>91916.336748424961</v>
      </c>
      <c r="BS35" s="15">
        <f t="shared" si="24"/>
        <v>279667.85746160673</v>
      </c>
      <c r="BT35" s="29">
        <f t="shared" si="25"/>
        <v>29.506836039574168</v>
      </c>
      <c r="BU35" s="27">
        <v>6995.2370000000001</v>
      </c>
      <c r="BV35" s="16">
        <v>1863</v>
      </c>
      <c r="BW35" s="15">
        <f t="shared" si="26"/>
        <v>13032.126531</v>
      </c>
      <c r="BX35" s="10">
        <v>6215060.6399999997</v>
      </c>
      <c r="BY35" s="9">
        <v>386787.34</v>
      </c>
      <c r="BZ35" s="10">
        <v>4901453.8499999996</v>
      </c>
      <c r="CA35" s="15">
        <f t="shared" si="27"/>
        <v>926819.45000000019</v>
      </c>
      <c r="CB35" s="10">
        <v>1342614.4</v>
      </c>
      <c r="CC35" s="15">
        <f t="shared" si="28"/>
        <v>2269433.85</v>
      </c>
      <c r="CD35" s="14">
        <f t="shared" si="29"/>
        <v>174.14148370963204</v>
      </c>
      <c r="CE35" s="9">
        <v>269518.60685981001</v>
      </c>
      <c r="CF35" s="10">
        <v>77160.933011905377</v>
      </c>
      <c r="CG35" s="15">
        <f t="shared" si="30"/>
        <v>346679.53987171536</v>
      </c>
      <c r="CH35" s="29">
        <f t="shared" si="31"/>
        <v>26.601916352412321</v>
      </c>
      <c r="CI35" s="27">
        <v>7235</v>
      </c>
      <c r="CJ35" s="16">
        <v>1721</v>
      </c>
      <c r="CK35" s="15">
        <f t="shared" si="32"/>
        <v>12451.434999999999</v>
      </c>
      <c r="CL35" s="10">
        <v>8970702.2799999993</v>
      </c>
      <c r="CM35" s="9">
        <v>498747.53</v>
      </c>
      <c r="CN35" s="10">
        <v>6015028.4400000004</v>
      </c>
      <c r="CO35" s="15">
        <f t="shared" si="33"/>
        <v>2456926.3099999996</v>
      </c>
      <c r="CP35" s="10">
        <v>1296641.49</v>
      </c>
      <c r="CQ35" s="15">
        <f t="shared" si="34"/>
        <v>3753567.8</v>
      </c>
      <c r="CR35" s="14">
        <f t="shared" si="35"/>
        <v>301.45664335074633</v>
      </c>
      <c r="CS35" s="9">
        <v>273342.55337459029</v>
      </c>
      <c r="CT35" s="10">
        <v>82076.225590818649</v>
      </c>
      <c r="CU35" s="15">
        <f t="shared" si="36"/>
        <v>355418.77896540891</v>
      </c>
      <c r="CV35" s="29">
        <f t="shared" si="37"/>
        <v>28.544403031892223</v>
      </c>
      <c r="CW35" s="30">
        <v>2765.7</v>
      </c>
      <c r="CX35" s="18">
        <v>1767</v>
      </c>
      <c r="CY35" s="15">
        <f t="shared" si="38"/>
        <v>4886.9919</v>
      </c>
      <c r="CZ35" s="14">
        <v>9225196.4199999999</v>
      </c>
      <c r="DA35" s="15">
        <v>724779.71</v>
      </c>
      <c r="DB35" s="14">
        <v>6892274.2400000002</v>
      </c>
      <c r="DC35" s="15">
        <f t="shared" si="39"/>
        <v>1608142.4700000007</v>
      </c>
      <c r="DD35" s="14">
        <v>1938395.87</v>
      </c>
      <c r="DE35" s="15">
        <f t="shared" si="40"/>
        <v>3546538.3400000008</v>
      </c>
      <c r="DF35" s="14">
        <f t="shared" si="41"/>
        <v>725.7098870984421</v>
      </c>
      <c r="DG35" s="15">
        <v>196400.3591570025</v>
      </c>
      <c r="DH35" s="14">
        <v>39625.624315882596</v>
      </c>
      <c r="DI35" s="15">
        <f t="shared" si="42"/>
        <v>236025.9834728851</v>
      </c>
      <c r="DJ35" s="29">
        <f t="shared" si="43"/>
        <v>48.296782213386749</v>
      </c>
      <c r="DK35" s="31">
        <v>22110</v>
      </c>
      <c r="DL35" s="19">
        <v>1905</v>
      </c>
      <c r="DM35" s="15">
        <f t="shared" si="44"/>
        <v>42119.55</v>
      </c>
      <c r="DN35" s="14">
        <v>19156780.190000001</v>
      </c>
      <c r="DO35" s="15">
        <v>1486400.12</v>
      </c>
      <c r="DP35" s="14">
        <v>12986921</v>
      </c>
      <c r="DQ35" s="15">
        <f t="shared" si="45"/>
        <v>4683459.07</v>
      </c>
      <c r="DR35" s="14">
        <v>4068925.04</v>
      </c>
      <c r="DS35" s="15">
        <f t="shared" si="46"/>
        <v>8752384.1099999994</v>
      </c>
      <c r="DT35" s="14">
        <f t="shared" si="47"/>
        <v>207.79861394530565</v>
      </c>
      <c r="DU35" s="15">
        <v>775726.80994013825</v>
      </c>
      <c r="DV35" s="14">
        <v>355312.02300970373</v>
      </c>
      <c r="DW35" s="15">
        <f t="shared" si="48"/>
        <v>1131038.8329498419</v>
      </c>
      <c r="DX35" s="14">
        <f t="shared" si="49"/>
        <v>26.853060703398821</v>
      </c>
    </row>
    <row r="36" spans="1:128">
      <c r="A36" s="22">
        <v>1994</v>
      </c>
      <c r="B36" s="20">
        <v>81422</v>
      </c>
      <c r="C36" s="7">
        <v>39492</v>
      </c>
      <c r="D36" s="6">
        <v>36174</v>
      </c>
      <c r="E36" s="7">
        <v>13468</v>
      </c>
      <c r="F36" s="18">
        <v>1547</v>
      </c>
      <c r="G36" s="9">
        <f t="shared" si="0"/>
        <v>20834.995999999999</v>
      </c>
      <c r="H36" s="10">
        <v>35319</v>
      </c>
      <c r="I36" s="9">
        <v>13960256.449999999</v>
      </c>
      <c r="J36" s="10">
        <v>968394.49</v>
      </c>
      <c r="K36" s="9">
        <v>9628777.3100000005</v>
      </c>
      <c r="L36" s="10">
        <f t="shared" si="1"/>
        <v>3363084.6499999985</v>
      </c>
      <c r="M36" s="9">
        <v>2274654.36</v>
      </c>
      <c r="N36" s="10">
        <f t="shared" si="2"/>
        <v>5637739.0099999979</v>
      </c>
      <c r="O36" s="9">
        <f t="shared" si="3"/>
        <v>270.5898772430769</v>
      </c>
      <c r="P36" s="10">
        <v>500310.99119374028</v>
      </c>
      <c r="Q36" s="9">
        <v>140290.49041829669</v>
      </c>
      <c r="R36" s="10">
        <f t="shared" si="4"/>
        <v>640601.48161203694</v>
      </c>
      <c r="S36" s="24">
        <f t="shared" si="5"/>
        <v>30.746417307305311</v>
      </c>
      <c r="T36" s="23">
        <v>39295.9</v>
      </c>
      <c r="U36" s="12">
        <v>16244.9</v>
      </c>
      <c r="V36" s="11">
        <v>12365.8</v>
      </c>
      <c r="W36" s="12">
        <v>3694.3</v>
      </c>
      <c r="X36" s="18">
        <v>1733</v>
      </c>
      <c r="Y36" s="9">
        <f t="shared" si="6"/>
        <v>6402.2218999999996</v>
      </c>
      <c r="Z36" s="10">
        <v>32495</v>
      </c>
      <c r="AA36" s="9">
        <v>4034120.76</v>
      </c>
      <c r="AB36" s="10">
        <v>252941.04</v>
      </c>
      <c r="AC36" s="9">
        <f t="shared" si="18"/>
        <v>3781179.7199999997</v>
      </c>
      <c r="AD36" s="10">
        <v>2757441.64</v>
      </c>
      <c r="AE36" s="9">
        <f t="shared" si="7"/>
        <v>1023738.0799999996</v>
      </c>
      <c r="AF36" s="10">
        <v>814585.73</v>
      </c>
      <c r="AG36" s="9">
        <f t="shared" si="8"/>
        <v>1838323.8099999996</v>
      </c>
      <c r="AH36" s="10">
        <f t="shared" si="9"/>
        <v>287.13840893268627</v>
      </c>
      <c r="AI36" s="9">
        <f t="shared" si="19"/>
        <v>5.010199986363995</v>
      </c>
      <c r="AJ36" s="10">
        <v>805181.5837650114</v>
      </c>
      <c r="AK36" s="9">
        <v>140466.74212770569</v>
      </c>
      <c r="AL36" s="10">
        <v>69690.26670451941</v>
      </c>
      <c r="AM36" s="9">
        <f t="shared" si="10"/>
        <v>210157.00883222511</v>
      </c>
      <c r="AN36" s="26">
        <f t="shared" si="11"/>
        <v>32.825636492266085</v>
      </c>
      <c r="AO36" s="25">
        <v>263125.8</v>
      </c>
      <c r="AP36" s="11">
        <v>132468.29999999999</v>
      </c>
      <c r="AQ36" s="12">
        <v>124472.3</v>
      </c>
      <c r="AR36" s="11">
        <v>29535</v>
      </c>
      <c r="AS36" s="13">
        <v>1837</v>
      </c>
      <c r="AT36" s="14">
        <f t="shared" si="12"/>
        <v>54255.794999999998</v>
      </c>
      <c r="AU36" s="9">
        <v>42535</v>
      </c>
      <c r="AV36" s="10">
        <v>85456990.670000002</v>
      </c>
      <c r="AW36" s="9">
        <v>5400534.4000000004</v>
      </c>
      <c r="AX36" s="10">
        <v>56818983.590000004</v>
      </c>
      <c r="AY36" s="15">
        <f t="shared" si="13"/>
        <v>23237472.679999992</v>
      </c>
      <c r="AZ36" s="10">
        <v>11918604.59</v>
      </c>
      <c r="BA36" s="15">
        <f t="shared" si="14"/>
        <v>35156077.269999996</v>
      </c>
      <c r="BB36" s="14">
        <f t="shared" si="15"/>
        <v>647.96907445554893</v>
      </c>
      <c r="BC36" s="9">
        <v>1430645.131729668</v>
      </c>
      <c r="BD36" s="10">
        <v>506109.62873528531</v>
      </c>
      <c r="BE36" s="12">
        <f t="shared" si="16"/>
        <v>1936754.7604649533</v>
      </c>
      <c r="BF36" s="28">
        <f t="shared" si="17"/>
        <v>35.696735444848855</v>
      </c>
      <c r="BG36" s="27">
        <v>5558</v>
      </c>
      <c r="BH36" s="16">
        <v>1675</v>
      </c>
      <c r="BI36" s="15">
        <f t="shared" si="20"/>
        <v>9309.65</v>
      </c>
      <c r="BJ36" s="10">
        <v>9524968.6199999992</v>
      </c>
      <c r="BK36" s="9">
        <v>605703.93999999994</v>
      </c>
      <c r="BL36" s="10">
        <v>6252136.0099999998</v>
      </c>
      <c r="BM36" s="15">
        <f t="shared" si="21"/>
        <v>2667128.67</v>
      </c>
      <c r="BN36" s="10">
        <v>1374204.73</v>
      </c>
      <c r="BO36" s="15">
        <f t="shared" si="22"/>
        <v>4041333.4</v>
      </c>
      <c r="BP36" s="14">
        <f t="shared" si="23"/>
        <v>434.10153980009989</v>
      </c>
      <c r="BQ36" s="9">
        <v>192534.1166429884</v>
      </c>
      <c r="BR36" s="10">
        <v>89575.04235394545</v>
      </c>
      <c r="BS36" s="15">
        <f t="shared" si="24"/>
        <v>282109.15899693384</v>
      </c>
      <c r="BT36" s="29">
        <f t="shared" si="25"/>
        <v>30.302874866072713</v>
      </c>
      <c r="BU36" s="27">
        <v>6859.9620000000004</v>
      </c>
      <c r="BV36" s="16">
        <v>1857</v>
      </c>
      <c r="BW36" s="15">
        <f t="shared" si="26"/>
        <v>12738.949434</v>
      </c>
      <c r="BX36" s="10">
        <v>6136557.0899999999</v>
      </c>
      <c r="BY36" s="9">
        <v>398760.04</v>
      </c>
      <c r="BZ36" s="10">
        <v>4840561.07</v>
      </c>
      <c r="CA36" s="15">
        <f t="shared" si="27"/>
        <v>897235.97999999952</v>
      </c>
      <c r="CB36" s="10">
        <v>1383701.44</v>
      </c>
      <c r="CC36" s="15">
        <f t="shared" si="28"/>
        <v>2280937.4199999995</v>
      </c>
      <c r="CD36" s="14">
        <f t="shared" si="29"/>
        <v>179.05223910475877</v>
      </c>
      <c r="CE36" s="9">
        <v>287303.6173159678</v>
      </c>
      <c r="CF36" s="10">
        <v>72880.590562706115</v>
      </c>
      <c r="CG36" s="15">
        <f t="shared" si="30"/>
        <v>360184.20787867391</v>
      </c>
      <c r="CH36" s="29">
        <f t="shared" si="31"/>
        <v>28.274247397304954</v>
      </c>
      <c r="CI36" s="27">
        <v>6970</v>
      </c>
      <c r="CJ36" s="16">
        <v>1731</v>
      </c>
      <c r="CK36" s="15">
        <f t="shared" si="32"/>
        <v>12065.07</v>
      </c>
      <c r="CL36" s="10">
        <v>9034623.2899999991</v>
      </c>
      <c r="CM36" s="9">
        <v>520876.82</v>
      </c>
      <c r="CN36" s="10">
        <v>6034231.4900000002</v>
      </c>
      <c r="CO36" s="15">
        <f t="shared" si="33"/>
        <v>2479514.9799999986</v>
      </c>
      <c r="CP36" s="10">
        <v>1322284.22</v>
      </c>
      <c r="CQ36" s="15">
        <f t="shared" si="34"/>
        <v>3801799.1999999983</v>
      </c>
      <c r="CR36" s="14">
        <f t="shared" si="35"/>
        <v>315.1079272644086</v>
      </c>
      <c r="CS36" s="9">
        <v>288068.72337058123</v>
      </c>
      <c r="CT36" s="10">
        <v>85208.531465114153</v>
      </c>
      <c r="CU36" s="15">
        <f t="shared" si="36"/>
        <v>373277.25483569538</v>
      </c>
      <c r="CV36" s="29">
        <f t="shared" si="37"/>
        <v>30.938672948909154</v>
      </c>
      <c r="CW36" s="30">
        <v>2833.5</v>
      </c>
      <c r="CX36" s="18">
        <v>1774</v>
      </c>
      <c r="CY36" s="15">
        <f t="shared" si="38"/>
        <v>5026.6289999999999</v>
      </c>
      <c r="CZ36" s="14">
        <v>9549593.8699999992</v>
      </c>
      <c r="DA36" s="15">
        <v>741190.54</v>
      </c>
      <c r="DB36" s="14">
        <v>7140910.5800000001</v>
      </c>
      <c r="DC36" s="15">
        <f t="shared" si="39"/>
        <v>1667492.7499999981</v>
      </c>
      <c r="DD36" s="14">
        <v>2057912.14</v>
      </c>
      <c r="DE36" s="15">
        <f t="shared" si="40"/>
        <v>3725404.8899999978</v>
      </c>
      <c r="DF36" s="14">
        <f t="shared" si="41"/>
        <v>741.13384735575232</v>
      </c>
      <c r="DG36" s="15">
        <v>208490.07917841891</v>
      </c>
      <c r="DH36" s="14">
        <v>40835.765539532127</v>
      </c>
      <c r="DI36" s="15">
        <f t="shared" si="42"/>
        <v>249325.84471795103</v>
      </c>
      <c r="DJ36" s="29">
        <f t="shared" si="43"/>
        <v>49.601003916929422</v>
      </c>
      <c r="DK36" s="31">
        <v>21960</v>
      </c>
      <c r="DL36" s="19">
        <v>1898</v>
      </c>
      <c r="DM36" s="15">
        <f t="shared" si="44"/>
        <v>41680.080000000002</v>
      </c>
      <c r="DN36" s="14">
        <v>20234248.809999999</v>
      </c>
      <c r="DO36" s="15">
        <v>1590442.6</v>
      </c>
      <c r="DP36" s="14">
        <v>13400807.109999999</v>
      </c>
      <c r="DQ36" s="15">
        <f t="shared" si="45"/>
        <v>5242999.0999999978</v>
      </c>
      <c r="DR36" s="14">
        <v>4143880.11</v>
      </c>
      <c r="DS36" s="15">
        <f t="shared" si="46"/>
        <v>9386879.2099999972</v>
      </c>
      <c r="DT36" s="14">
        <f t="shared" si="47"/>
        <v>225.21260059961489</v>
      </c>
      <c r="DU36" s="15">
        <v>767646.58231275319</v>
      </c>
      <c r="DV36" s="14">
        <v>337719.10134644649</v>
      </c>
      <c r="DW36" s="15">
        <f t="shared" si="48"/>
        <v>1105365.6836591996</v>
      </c>
      <c r="DX36" s="14">
        <f t="shared" si="49"/>
        <v>26.520239012477894</v>
      </c>
    </row>
    <row r="37" spans="1:128">
      <c r="A37" s="22">
        <v>1995</v>
      </c>
      <c r="B37" s="20">
        <v>81661</v>
      </c>
      <c r="C37" s="7">
        <v>39376</v>
      </c>
      <c r="D37" s="6">
        <v>36176</v>
      </c>
      <c r="E37" s="7">
        <v>13003</v>
      </c>
      <c r="F37" s="18">
        <v>1534</v>
      </c>
      <c r="G37" s="9">
        <f t="shared" si="0"/>
        <v>19946.601999999999</v>
      </c>
      <c r="H37" s="10">
        <v>36148</v>
      </c>
      <c r="I37" s="9">
        <v>14111714.57</v>
      </c>
      <c r="J37" s="10">
        <v>988849.73</v>
      </c>
      <c r="K37" s="9">
        <v>9792049.1099999994</v>
      </c>
      <c r="L37" s="10">
        <f t="shared" si="1"/>
        <v>3330815.7300000004</v>
      </c>
      <c r="M37" s="9">
        <v>2279485.0099999998</v>
      </c>
      <c r="N37" s="10">
        <f t="shared" si="2"/>
        <v>5610300.7400000002</v>
      </c>
      <c r="O37" s="9">
        <f t="shared" si="3"/>
        <v>281.26598906420253</v>
      </c>
      <c r="P37" s="10">
        <v>498872.04841000389</v>
      </c>
      <c r="Q37" s="9">
        <v>135069.0758430158</v>
      </c>
      <c r="R37" s="10">
        <f t="shared" si="4"/>
        <v>633941.12425301969</v>
      </c>
      <c r="S37" s="24">
        <f t="shared" si="5"/>
        <v>31.781910736125369</v>
      </c>
      <c r="T37" s="23">
        <v>39387.980000000003</v>
      </c>
      <c r="U37" s="12">
        <v>16385.3</v>
      </c>
      <c r="V37" s="11">
        <v>12670.7</v>
      </c>
      <c r="W37" s="12">
        <v>3769</v>
      </c>
      <c r="X37" s="18">
        <v>1733</v>
      </c>
      <c r="Y37" s="9">
        <f t="shared" si="6"/>
        <v>6531.6769999999997</v>
      </c>
      <c r="Z37" s="10">
        <v>32531</v>
      </c>
      <c r="AA37" s="9">
        <v>4221149.47</v>
      </c>
      <c r="AB37" s="10">
        <v>329671.52</v>
      </c>
      <c r="AC37" s="9">
        <f t="shared" si="18"/>
        <v>3891477.9499999997</v>
      </c>
      <c r="AD37" s="10">
        <v>2888589.71</v>
      </c>
      <c r="AE37" s="9">
        <f t="shared" si="7"/>
        <v>1002888.2399999998</v>
      </c>
      <c r="AF37" s="10">
        <v>835838.56</v>
      </c>
      <c r="AG37" s="9">
        <f t="shared" si="8"/>
        <v>1838726.7999999998</v>
      </c>
      <c r="AH37" s="10">
        <f t="shared" si="9"/>
        <v>281.50914382324783</v>
      </c>
      <c r="AI37" s="9">
        <f t="shared" si="19"/>
        <v>5.1017995731478862</v>
      </c>
      <c r="AJ37" s="10">
        <v>827384.41788599861</v>
      </c>
      <c r="AK37" s="9">
        <v>145304.23676741531</v>
      </c>
      <c r="AL37" s="10">
        <v>74001.363852002425</v>
      </c>
      <c r="AM37" s="9">
        <f t="shared" si="10"/>
        <v>219305.60061941773</v>
      </c>
      <c r="AN37" s="26">
        <f t="shared" si="11"/>
        <v>33.575695892405236</v>
      </c>
      <c r="AO37" s="25">
        <v>266278.40000000002</v>
      </c>
      <c r="AP37" s="11">
        <v>133655.29999999999</v>
      </c>
      <c r="AQ37" s="12">
        <v>126251.3</v>
      </c>
      <c r="AR37" s="11">
        <v>29984</v>
      </c>
      <c r="AS37" s="13">
        <v>1844</v>
      </c>
      <c r="AT37" s="14">
        <f t="shared" si="12"/>
        <v>55290.495999999999</v>
      </c>
      <c r="AU37" s="9">
        <v>43266</v>
      </c>
      <c r="AV37" s="10">
        <v>86550088.329999998</v>
      </c>
      <c r="AW37" s="9">
        <v>5892844.3399999999</v>
      </c>
      <c r="AX37" s="10">
        <v>57681289.5</v>
      </c>
      <c r="AY37" s="15">
        <f t="shared" si="13"/>
        <v>22975954.489999995</v>
      </c>
      <c r="AZ37" s="10">
        <v>11421699.68</v>
      </c>
      <c r="BA37" s="15">
        <f t="shared" si="14"/>
        <v>34397654.169999994</v>
      </c>
      <c r="BB37" s="14">
        <f t="shared" si="15"/>
        <v>622.12598291757035</v>
      </c>
      <c r="BC37" s="9">
        <v>1521486.1518056309</v>
      </c>
      <c r="BD37" s="10">
        <v>510418.47268336848</v>
      </c>
      <c r="BE37" s="12">
        <f t="shared" si="16"/>
        <v>2031904.6244889994</v>
      </c>
      <c r="BF37" s="28">
        <f t="shared" si="17"/>
        <v>36.749618315758994</v>
      </c>
      <c r="BG37" s="27">
        <v>5554</v>
      </c>
      <c r="BH37" s="16">
        <v>1651</v>
      </c>
      <c r="BI37" s="15">
        <f t="shared" si="20"/>
        <v>9169.6540000000005</v>
      </c>
      <c r="BJ37" s="10">
        <v>9908653.9199999999</v>
      </c>
      <c r="BK37" s="9">
        <v>663849.5</v>
      </c>
      <c r="BL37" s="10">
        <v>6380141.6399999997</v>
      </c>
      <c r="BM37" s="15">
        <f t="shared" si="21"/>
        <v>2864662.7800000003</v>
      </c>
      <c r="BN37" s="10">
        <v>1416190.5</v>
      </c>
      <c r="BO37" s="15">
        <f t="shared" si="22"/>
        <v>4280853.28</v>
      </c>
      <c r="BP37" s="14">
        <f t="shared" si="23"/>
        <v>466.8500338180699</v>
      </c>
      <c r="BQ37" s="9">
        <v>200467.82866385599</v>
      </c>
      <c r="BR37" s="10">
        <v>90295.337064150473</v>
      </c>
      <c r="BS37" s="15">
        <f t="shared" si="24"/>
        <v>290763.16572800645</v>
      </c>
      <c r="BT37" s="29">
        <f t="shared" si="25"/>
        <v>31.709284311927849</v>
      </c>
      <c r="BU37" s="27">
        <v>6759.5709999999999</v>
      </c>
      <c r="BV37" s="16">
        <v>1859</v>
      </c>
      <c r="BW37" s="15">
        <f t="shared" si="26"/>
        <v>12566.042488999999</v>
      </c>
      <c r="BX37" s="10">
        <v>6662484.3200000003</v>
      </c>
      <c r="BY37" s="9">
        <v>409732.01</v>
      </c>
      <c r="BZ37" s="10">
        <v>5045514.0999999996</v>
      </c>
      <c r="CA37" s="15">
        <f t="shared" si="27"/>
        <v>1207238.2100000009</v>
      </c>
      <c r="CB37" s="10">
        <v>1428819.56</v>
      </c>
      <c r="CC37" s="15">
        <f t="shared" si="28"/>
        <v>2636057.7700000009</v>
      </c>
      <c r="CD37" s="14">
        <f t="shared" si="29"/>
        <v>209.77628973541513</v>
      </c>
      <c r="CE37" s="9">
        <v>299943.12073410337</v>
      </c>
      <c r="CF37" s="10">
        <v>73785.553689334643</v>
      </c>
      <c r="CG37" s="15">
        <f t="shared" si="30"/>
        <v>373728.67442343803</v>
      </c>
      <c r="CH37" s="29">
        <f t="shared" si="31"/>
        <v>29.741159537745538</v>
      </c>
      <c r="CI37" s="27">
        <v>6951</v>
      </c>
      <c r="CJ37" s="16">
        <v>1731</v>
      </c>
      <c r="CK37" s="15">
        <f t="shared" si="32"/>
        <v>12032.181</v>
      </c>
      <c r="CL37" s="10">
        <v>9054535.7100000009</v>
      </c>
      <c r="CM37" s="9">
        <v>522812.12</v>
      </c>
      <c r="CN37" s="10">
        <v>6015098.3099999996</v>
      </c>
      <c r="CO37" s="15">
        <f t="shared" si="33"/>
        <v>2516625.2800000021</v>
      </c>
      <c r="CP37" s="10">
        <v>1317186.04</v>
      </c>
      <c r="CQ37" s="15">
        <f t="shared" si="34"/>
        <v>3833811.3200000022</v>
      </c>
      <c r="CR37" s="14">
        <f t="shared" si="35"/>
        <v>318.62979122405176</v>
      </c>
      <c r="CS37" s="9">
        <v>293150.75984352431</v>
      </c>
      <c r="CT37" s="10">
        <v>86186.726655093487</v>
      </c>
      <c r="CU37" s="15">
        <f t="shared" si="36"/>
        <v>379337.4864986178</v>
      </c>
      <c r="CV37" s="29">
        <f t="shared" si="37"/>
        <v>31.526909917546767</v>
      </c>
      <c r="CW37" s="30">
        <v>2920.3</v>
      </c>
      <c r="CX37" s="18">
        <v>1773</v>
      </c>
      <c r="CY37" s="15">
        <f t="shared" si="38"/>
        <v>5177.6918999999998</v>
      </c>
      <c r="CZ37" s="14">
        <v>9661944.8900000006</v>
      </c>
      <c r="DA37" s="15">
        <v>758856.16</v>
      </c>
      <c r="DB37" s="14">
        <v>7288777.0899999999</v>
      </c>
      <c r="DC37" s="15">
        <f t="shared" si="39"/>
        <v>1614311.6400000006</v>
      </c>
      <c r="DD37" s="14">
        <v>2115305.46</v>
      </c>
      <c r="DE37" s="15">
        <f t="shared" si="40"/>
        <v>3729617.1000000006</v>
      </c>
      <c r="DF37" s="14">
        <f t="shared" si="41"/>
        <v>720.32426263138609</v>
      </c>
      <c r="DG37" s="15">
        <v>217929.4968902668</v>
      </c>
      <c r="DH37" s="14">
        <v>39314.588017903261</v>
      </c>
      <c r="DI37" s="15">
        <f t="shared" si="42"/>
        <v>257244.08490817007</v>
      </c>
      <c r="DJ37" s="29">
        <f t="shared" si="43"/>
        <v>49.683158031896426</v>
      </c>
      <c r="DK37" s="31">
        <v>21670</v>
      </c>
      <c r="DL37" s="19">
        <v>1884</v>
      </c>
      <c r="DM37" s="15">
        <f t="shared" si="44"/>
        <v>40826.28</v>
      </c>
      <c r="DN37" s="14">
        <v>20776863.07</v>
      </c>
      <c r="DO37" s="15">
        <v>1669990.59</v>
      </c>
      <c r="DP37" s="14">
        <v>13887254.869999999</v>
      </c>
      <c r="DQ37" s="15">
        <f t="shared" si="45"/>
        <v>5219617.6100000013</v>
      </c>
      <c r="DR37" s="14">
        <v>4209066.78</v>
      </c>
      <c r="DS37" s="15">
        <f t="shared" si="46"/>
        <v>9428684.3900000006</v>
      </c>
      <c r="DT37" s="14">
        <f t="shared" si="47"/>
        <v>230.94644895395811</v>
      </c>
      <c r="DU37" s="15">
        <v>797916.91330920777</v>
      </c>
      <c r="DV37" s="14">
        <v>312603.65791329258</v>
      </c>
      <c r="DW37" s="15">
        <f t="shared" si="48"/>
        <v>1110520.5712225004</v>
      </c>
      <c r="DX37" s="14">
        <f t="shared" si="49"/>
        <v>27.201120729650128</v>
      </c>
    </row>
    <row r="38" spans="1:128">
      <c r="A38" s="22">
        <v>1996</v>
      </c>
      <c r="B38" s="20">
        <v>81895</v>
      </c>
      <c r="C38" s="7">
        <v>39550</v>
      </c>
      <c r="D38" s="6">
        <v>36045</v>
      </c>
      <c r="E38" s="7">
        <v>12612</v>
      </c>
      <c r="F38" s="18">
        <v>1518</v>
      </c>
      <c r="G38" s="9">
        <f t="shared" si="0"/>
        <v>19145.016</v>
      </c>
      <c r="H38" s="10">
        <v>36556</v>
      </c>
      <c r="I38" s="9">
        <v>14585512.75</v>
      </c>
      <c r="J38" s="10">
        <v>955462.97</v>
      </c>
      <c r="K38" s="9">
        <v>10159218.699999999</v>
      </c>
      <c r="L38" s="10">
        <f t="shared" si="1"/>
        <v>3470831.08</v>
      </c>
      <c r="M38" s="9">
        <v>2214759.67</v>
      </c>
      <c r="N38" s="10">
        <f t="shared" si="2"/>
        <v>5685590.75</v>
      </c>
      <c r="O38" s="9">
        <f t="shared" si="3"/>
        <v>296.97498032908408</v>
      </c>
      <c r="P38" s="10">
        <v>492286.09144561068</v>
      </c>
      <c r="Q38" s="9">
        <v>126083.1199795257</v>
      </c>
      <c r="R38" s="10">
        <f t="shared" si="4"/>
        <v>618369.21142513643</v>
      </c>
      <c r="S38" s="24">
        <f t="shared" si="5"/>
        <v>32.299226672108105</v>
      </c>
      <c r="T38" s="23">
        <v>39479.160000000003</v>
      </c>
      <c r="U38" s="12">
        <v>16671.27</v>
      </c>
      <c r="V38" s="11">
        <v>13026.22</v>
      </c>
      <c r="W38" s="12">
        <v>3820.8620000000001</v>
      </c>
      <c r="X38" s="18">
        <v>1728</v>
      </c>
      <c r="Y38" s="9">
        <f t="shared" si="6"/>
        <v>6602.4495360000001</v>
      </c>
      <c r="Z38" s="10">
        <v>32651</v>
      </c>
      <c r="AA38" s="9">
        <v>4158798.26</v>
      </c>
      <c r="AB38" s="10">
        <v>285239.78000000003</v>
      </c>
      <c r="AC38" s="9">
        <f t="shared" si="18"/>
        <v>3873558.4799999995</v>
      </c>
      <c r="AD38" s="10">
        <v>2906192.15</v>
      </c>
      <c r="AE38" s="9">
        <f t="shared" si="7"/>
        <v>967366.32999999961</v>
      </c>
      <c r="AF38" s="10">
        <v>801153.89</v>
      </c>
      <c r="AG38" s="9">
        <f t="shared" si="8"/>
        <v>1768520.2199999997</v>
      </c>
      <c r="AH38" s="10">
        <f t="shared" si="9"/>
        <v>267.85819571313715</v>
      </c>
      <c r="AI38" s="9">
        <f t="shared" si="19"/>
        <v>4.9078175964202932</v>
      </c>
      <c r="AJ38" s="10">
        <v>847382.40130060667</v>
      </c>
      <c r="AK38" s="9">
        <v>148889.1352184352</v>
      </c>
      <c r="AL38" s="10">
        <v>73507.605966613002</v>
      </c>
      <c r="AM38" s="9">
        <f t="shared" si="10"/>
        <v>222396.74118504819</v>
      </c>
      <c r="AN38" s="26">
        <f t="shared" si="11"/>
        <v>33.683974405624021</v>
      </c>
      <c r="AO38" s="25">
        <v>269394.3</v>
      </c>
      <c r="AP38" s="11">
        <v>135229</v>
      </c>
      <c r="AQ38" s="12">
        <v>127994</v>
      </c>
      <c r="AR38" s="11">
        <v>30215</v>
      </c>
      <c r="AS38" s="13">
        <v>1835</v>
      </c>
      <c r="AT38" s="14">
        <f t="shared" si="12"/>
        <v>55444.525000000001</v>
      </c>
      <c r="AU38" s="9">
        <v>43973</v>
      </c>
      <c r="AV38" s="10">
        <v>88472546.810000002</v>
      </c>
      <c r="AW38" s="9">
        <v>6207220.8899999997</v>
      </c>
      <c r="AX38" s="10">
        <v>59512134.270000003</v>
      </c>
      <c r="AY38" s="15">
        <f t="shared" si="13"/>
        <v>22753191.649999999</v>
      </c>
      <c r="AZ38" s="10">
        <v>11542936.300000001</v>
      </c>
      <c r="BA38" s="15">
        <f t="shared" si="14"/>
        <v>34296127.950000003</v>
      </c>
      <c r="BB38" s="14">
        <f t="shared" si="15"/>
        <v>618.56653925703222</v>
      </c>
      <c r="BC38" s="9">
        <v>1553280.5088322179</v>
      </c>
      <c r="BD38" s="10">
        <v>539323.63416842744</v>
      </c>
      <c r="BE38" s="12">
        <f t="shared" si="16"/>
        <v>2092604.1430006453</v>
      </c>
      <c r="BF38" s="28">
        <f t="shared" si="17"/>
        <v>37.742304456583319</v>
      </c>
      <c r="BG38" s="27">
        <v>5444</v>
      </c>
      <c r="BH38" s="16">
        <v>1655</v>
      </c>
      <c r="BI38" s="15">
        <f t="shared" si="20"/>
        <v>9009.82</v>
      </c>
      <c r="BJ38" s="10">
        <v>10467711.130000001</v>
      </c>
      <c r="BK38" s="9">
        <v>644145.25</v>
      </c>
      <c r="BL38" s="10">
        <v>6629242.1699999999</v>
      </c>
      <c r="BM38" s="15">
        <f t="shared" si="21"/>
        <v>3194323.7100000009</v>
      </c>
      <c r="BN38" s="10">
        <v>1462987.7</v>
      </c>
      <c r="BO38" s="15">
        <f t="shared" si="22"/>
        <v>4657311.4100000011</v>
      </c>
      <c r="BP38" s="14">
        <f t="shared" si="23"/>
        <v>516.91503381865573</v>
      </c>
      <c r="BQ38" s="9">
        <v>201341.02950836689</v>
      </c>
      <c r="BR38" s="10">
        <v>85692.182645101901</v>
      </c>
      <c r="BS38" s="15">
        <f t="shared" si="24"/>
        <v>287033.2121534688</v>
      </c>
      <c r="BT38" s="29">
        <f t="shared" si="25"/>
        <v>31.857818708194927</v>
      </c>
      <c r="BU38" s="27">
        <v>6692.8779999999997</v>
      </c>
      <c r="BV38" s="16">
        <v>1873</v>
      </c>
      <c r="BW38" s="15">
        <f t="shared" si="26"/>
        <v>12535.760494</v>
      </c>
      <c r="BX38" s="10">
        <v>6656605.7999999998</v>
      </c>
      <c r="BY38" s="9">
        <v>414783.72</v>
      </c>
      <c r="BZ38" s="10">
        <v>5097258.5999999996</v>
      </c>
      <c r="CA38" s="15">
        <f t="shared" si="27"/>
        <v>1144563.4800000004</v>
      </c>
      <c r="CB38" s="10">
        <v>1411603.78</v>
      </c>
      <c r="CC38" s="15">
        <f t="shared" si="28"/>
        <v>2556167.2600000007</v>
      </c>
      <c r="CD38" s="14">
        <f t="shared" si="29"/>
        <v>203.9100269364161</v>
      </c>
      <c r="CE38" s="9">
        <v>299464.72026872711</v>
      </c>
      <c r="CF38" s="10">
        <v>75179.353969108415</v>
      </c>
      <c r="CG38" s="15">
        <f t="shared" si="30"/>
        <v>374644.07423783554</v>
      </c>
      <c r="CH38" s="29">
        <f t="shared" si="31"/>
        <v>29.886026812426074</v>
      </c>
      <c r="CI38" s="27">
        <v>7013</v>
      </c>
      <c r="CJ38" s="16">
        <v>1731</v>
      </c>
      <c r="CK38" s="15">
        <f t="shared" si="32"/>
        <v>12139.503000000001</v>
      </c>
      <c r="CL38" s="10">
        <v>9444365.3499999996</v>
      </c>
      <c r="CM38" s="9">
        <v>517221.53</v>
      </c>
      <c r="CN38" s="10">
        <v>6319536.6200000001</v>
      </c>
      <c r="CO38" s="15">
        <f t="shared" si="33"/>
        <v>2607607.2000000002</v>
      </c>
      <c r="CP38" s="10">
        <v>1361912.03</v>
      </c>
      <c r="CQ38" s="15">
        <f t="shared" si="34"/>
        <v>3969519.2300000004</v>
      </c>
      <c r="CR38" s="14">
        <f t="shared" si="35"/>
        <v>326.99190650556289</v>
      </c>
      <c r="CS38" s="9">
        <v>297188.46084716631</v>
      </c>
      <c r="CT38" s="10">
        <v>89601.490107042599</v>
      </c>
      <c r="CU38" s="15">
        <f t="shared" si="36"/>
        <v>386789.95095420891</v>
      </c>
      <c r="CV38" s="29">
        <f t="shared" si="37"/>
        <v>31.862091137850445</v>
      </c>
      <c r="CW38" s="30">
        <v>2931.9</v>
      </c>
      <c r="CX38" s="18">
        <v>1787</v>
      </c>
      <c r="CY38" s="15">
        <f t="shared" si="38"/>
        <v>5239.3053</v>
      </c>
      <c r="CZ38" s="14">
        <v>9884968.9000000004</v>
      </c>
      <c r="DA38" s="15">
        <v>805750.66</v>
      </c>
      <c r="DB38" s="14">
        <v>7556665.8099999996</v>
      </c>
      <c r="DC38" s="15">
        <f t="shared" si="39"/>
        <v>1522552.4300000006</v>
      </c>
      <c r="DD38" s="14">
        <v>2169416.92</v>
      </c>
      <c r="DE38" s="15">
        <f t="shared" si="40"/>
        <v>3691969.3500000006</v>
      </c>
      <c r="DF38" s="14">
        <f t="shared" si="41"/>
        <v>704.6677257001993</v>
      </c>
      <c r="DG38" s="15">
        <v>220521.10048591669</v>
      </c>
      <c r="DH38" s="14">
        <v>40717.751767308473</v>
      </c>
      <c r="DI38" s="15">
        <f t="shared" si="42"/>
        <v>261238.85225322517</v>
      </c>
      <c r="DJ38" s="29">
        <f t="shared" si="43"/>
        <v>49.861353231930416</v>
      </c>
      <c r="DK38" s="31">
        <v>21580</v>
      </c>
      <c r="DL38" s="19">
        <v>1892</v>
      </c>
      <c r="DM38" s="15">
        <f t="shared" si="44"/>
        <v>40829.360000000001</v>
      </c>
      <c r="DN38" s="14">
        <v>21229892.420000002</v>
      </c>
      <c r="DO38" s="15">
        <v>1719539.95</v>
      </c>
      <c r="DP38" s="14">
        <v>14107022.720000001</v>
      </c>
      <c r="DQ38" s="15">
        <f t="shared" si="45"/>
        <v>5403329.7500000019</v>
      </c>
      <c r="DR38" s="14">
        <v>4277725.2</v>
      </c>
      <c r="DS38" s="15">
        <f t="shared" si="46"/>
        <v>9681054.950000003</v>
      </c>
      <c r="DT38" s="14">
        <f t="shared" si="47"/>
        <v>237.11013226756438</v>
      </c>
      <c r="DU38" s="15">
        <v>831345.40656890755</v>
      </c>
      <c r="DV38" s="14">
        <v>311112.69409849908</v>
      </c>
      <c r="DW38" s="15">
        <f t="shared" si="48"/>
        <v>1142458.1006674066</v>
      </c>
      <c r="DX38" s="14">
        <f t="shared" si="49"/>
        <v>27.981288481313609</v>
      </c>
    </row>
    <row r="39" spans="1:128">
      <c r="A39" s="22">
        <v>1997</v>
      </c>
      <c r="B39" s="20">
        <v>82052</v>
      </c>
      <c r="C39" s="7">
        <v>39804</v>
      </c>
      <c r="D39" s="6">
        <v>35897</v>
      </c>
      <c r="E39" s="7">
        <v>12363</v>
      </c>
      <c r="F39" s="18">
        <v>1509</v>
      </c>
      <c r="G39" s="9">
        <f t="shared" si="0"/>
        <v>18655.767</v>
      </c>
      <c r="H39" s="10">
        <v>36361</v>
      </c>
      <c r="I39" s="9">
        <v>14460900.48</v>
      </c>
      <c r="J39" s="10">
        <v>1016700.32</v>
      </c>
      <c r="K39" s="9">
        <v>10032133.41</v>
      </c>
      <c r="L39" s="10">
        <f t="shared" si="1"/>
        <v>3412066.75</v>
      </c>
      <c r="M39" s="9">
        <v>2186848.92</v>
      </c>
      <c r="N39" s="10">
        <f t="shared" si="2"/>
        <v>5598915.6699999999</v>
      </c>
      <c r="O39" s="9">
        <f t="shared" si="3"/>
        <v>300.11715251375085</v>
      </c>
      <c r="P39" s="10">
        <v>510051.55440657662</v>
      </c>
      <c r="Q39" s="9">
        <v>123064.4898674736</v>
      </c>
      <c r="R39" s="10">
        <f t="shared" si="4"/>
        <v>633116.04427405028</v>
      </c>
      <c r="S39" s="24">
        <f t="shared" si="5"/>
        <v>33.936746973418479</v>
      </c>
      <c r="T39" s="23">
        <v>39583.379999999997</v>
      </c>
      <c r="U39" s="12">
        <v>16955.439999999999</v>
      </c>
      <c r="V39" s="11">
        <v>13492.76</v>
      </c>
      <c r="W39" s="12">
        <v>4003.1179999999999</v>
      </c>
      <c r="X39" s="18">
        <v>1728</v>
      </c>
      <c r="Y39" s="9">
        <f t="shared" si="6"/>
        <v>6917.3879040000002</v>
      </c>
      <c r="Z39" s="10">
        <v>32281</v>
      </c>
      <c r="AA39" s="9">
        <v>4420907.1399999997</v>
      </c>
      <c r="AB39" s="10">
        <v>339267.29</v>
      </c>
      <c r="AC39" s="9">
        <f t="shared" si="18"/>
        <v>4081639.8499999996</v>
      </c>
      <c r="AD39" s="10">
        <v>3070532.55</v>
      </c>
      <c r="AE39" s="9">
        <f t="shared" si="7"/>
        <v>1011107.2999999998</v>
      </c>
      <c r="AF39" s="10">
        <v>887453.3</v>
      </c>
      <c r="AG39" s="9">
        <f t="shared" si="8"/>
        <v>1898560.5999999999</v>
      </c>
      <c r="AH39" s="10">
        <f t="shared" si="9"/>
        <v>274.46206954826857</v>
      </c>
      <c r="AI39" s="9">
        <f t="shared" si="19"/>
        <v>5.0228161444022286</v>
      </c>
      <c r="AJ39" s="10">
        <v>880165.03349957615</v>
      </c>
      <c r="AK39" s="9">
        <v>157208.30531996061</v>
      </c>
      <c r="AL39" s="10">
        <v>75198.484370541002</v>
      </c>
      <c r="AM39" s="9">
        <f t="shared" si="10"/>
        <v>232406.78969050161</v>
      </c>
      <c r="AN39" s="26">
        <f t="shared" si="11"/>
        <v>33.59747825564498</v>
      </c>
      <c r="AO39" s="25">
        <v>272646.90000000002</v>
      </c>
      <c r="AP39" s="11">
        <v>137549.5</v>
      </c>
      <c r="AQ39" s="12">
        <v>130810.5</v>
      </c>
      <c r="AR39" s="11">
        <v>30950</v>
      </c>
      <c r="AS39" s="13">
        <v>1846</v>
      </c>
      <c r="AT39" s="14">
        <f t="shared" si="12"/>
        <v>57133.7</v>
      </c>
      <c r="AU39" s="9">
        <v>45033</v>
      </c>
      <c r="AV39" s="10">
        <v>89367452.739999995</v>
      </c>
      <c r="AW39" s="9">
        <v>6374908.2599999998</v>
      </c>
      <c r="AX39" s="10">
        <v>60260325.560000002</v>
      </c>
      <c r="AY39" s="15">
        <f t="shared" si="13"/>
        <v>22732218.919999987</v>
      </c>
      <c r="AZ39" s="10">
        <v>12028439.220000001</v>
      </c>
      <c r="BA39" s="15">
        <f t="shared" si="14"/>
        <v>34760658.139999986</v>
      </c>
      <c r="BB39" s="14">
        <f t="shared" si="15"/>
        <v>608.40901499465269</v>
      </c>
      <c r="BC39" s="9">
        <v>1622521.5530234519</v>
      </c>
      <c r="BD39" s="10">
        <v>553147.84183519473</v>
      </c>
      <c r="BE39" s="12">
        <f t="shared" si="16"/>
        <v>2175669.3948586467</v>
      </c>
      <c r="BF39" s="28">
        <f t="shared" si="17"/>
        <v>38.08031678079044</v>
      </c>
      <c r="BG39" s="27">
        <v>5385</v>
      </c>
      <c r="BH39" s="16">
        <v>1649</v>
      </c>
      <c r="BI39" s="15">
        <f t="shared" si="20"/>
        <v>8879.8649999999998</v>
      </c>
      <c r="BJ39" s="10">
        <v>10145421.810000001</v>
      </c>
      <c r="BK39" s="9">
        <v>691941.42</v>
      </c>
      <c r="BL39" s="10">
        <v>6575350.5999999996</v>
      </c>
      <c r="BM39" s="15">
        <f t="shared" si="21"/>
        <v>2878129.790000001</v>
      </c>
      <c r="BN39" s="10">
        <v>1465479.48</v>
      </c>
      <c r="BO39" s="15">
        <f t="shared" si="22"/>
        <v>4343609.2700000014</v>
      </c>
      <c r="BP39" s="14">
        <f t="shared" si="23"/>
        <v>489.15262450498983</v>
      </c>
      <c r="BQ39" s="9">
        <v>207916.20108489561</v>
      </c>
      <c r="BR39" s="10">
        <v>82613.091052132004</v>
      </c>
      <c r="BS39" s="15">
        <f t="shared" si="24"/>
        <v>290529.2921370276</v>
      </c>
      <c r="BT39" s="29">
        <f t="shared" si="25"/>
        <v>32.717760026422432</v>
      </c>
      <c r="BU39" s="27">
        <v>6660.3360000000002</v>
      </c>
      <c r="BV39" s="16">
        <v>1863</v>
      </c>
      <c r="BW39" s="15">
        <f t="shared" si="26"/>
        <v>12408.205968</v>
      </c>
      <c r="BX39" s="10">
        <v>6751189.54</v>
      </c>
      <c r="BY39" s="9">
        <v>437535.67</v>
      </c>
      <c r="BZ39" s="10">
        <v>5151079.74</v>
      </c>
      <c r="CA39" s="15">
        <f t="shared" si="27"/>
        <v>1162574.1299999999</v>
      </c>
      <c r="CB39" s="10">
        <v>1451501.05</v>
      </c>
      <c r="CC39" s="15">
        <f t="shared" si="28"/>
        <v>2614075.1799999997</v>
      </c>
      <c r="CD39" s="14">
        <f t="shared" si="29"/>
        <v>210.67309704090493</v>
      </c>
      <c r="CE39" s="9">
        <v>302546.34866190847</v>
      </c>
      <c r="CF39" s="10">
        <v>73577.560777500388</v>
      </c>
      <c r="CG39" s="15">
        <f t="shared" si="30"/>
        <v>376123.90943940886</v>
      </c>
      <c r="CH39" s="29">
        <f t="shared" si="31"/>
        <v>30.312513381016505</v>
      </c>
      <c r="CI39" s="27">
        <v>6983</v>
      </c>
      <c r="CJ39" s="16">
        <v>1731</v>
      </c>
      <c r="CK39" s="15">
        <f t="shared" si="32"/>
        <v>12087.573</v>
      </c>
      <c r="CL39" s="10">
        <v>9179677.9900000002</v>
      </c>
      <c r="CM39" s="9">
        <v>499177.93</v>
      </c>
      <c r="CN39" s="10">
        <v>6167425.2300000004</v>
      </c>
      <c r="CO39" s="15">
        <f t="shared" si="33"/>
        <v>2513074.83</v>
      </c>
      <c r="CP39" s="10">
        <v>1360876.63</v>
      </c>
      <c r="CQ39" s="15">
        <f t="shared" si="34"/>
        <v>3873951.46</v>
      </c>
      <c r="CR39" s="14">
        <f t="shared" si="35"/>
        <v>320.49042930288817</v>
      </c>
      <c r="CS39" s="9">
        <v>301258.84375738673</v>
      </c>
      <c r="CT39" s="10">
        <v>91395.839034557866</v>
      </c>
      <c r="CU39" s="15">
        <f t="shared" si="36"/>
        <v>392654.68279194459</v>
      </c>
      <c r="CV39" s="29">
        <f t="shared" si="37"/>
        <v>32.48416227078377</v>
      </c>
      <c r="CW39" s="30">
        <v>3025.7</v>
      </c>
      <c r="CX39" s="18">
        <v>1780</v>
      </c>
      <c r="CY39" s="15">
        <f t="shared" si="38"/>
        <v>5385.7460000000001</v>
      </c>
      <c r="CZ39" s="14">
        <v>10001029.76</v>
      </c>
      <c r="DA39" s="15">
        <v>857213.14</v>
      </c>
      <c r="DB39" s="14">
        <v>7670907.9199999999</v>
      </c>
      <c r="DC39" s="15">
        <f t="shared" si="39"/>
        <v>1472908.6999999993</v>
      </c>
      <c r="DD39" s="14">
        <v>2181833</v>
      </c>
      <c r="DE39" s="15">
        <f t="shared" si="40"/>
        <v>3654741.6999999993</v>
      </c>
      <c r="DF39" s="14">
        <f t="shared" si="41"/>
        <v>678.59525866982938</v>
      </c>
      <c r="DG39" s="15">
        <v>231544.27595066189</v>
      </c>
      <c r="DH39" s="14">
        <v>43000.018108108641</v>
      </c>
      <c r="DI39" s="15">
        <f t="shared" si="42"/>
        <v>274544.29405877052</v>
      </c>
      <c r="DJ39" s="29">
        <f t="shared" si="43"/>
        <v>50.976093944788801</v>
      </c>
      <c r="DK39" s="31">
        <v>21700</v>
      </c>
      <c r="DL39" s="19">
        <v>1865</v>
      </c>
      <c r="DM39" s="15">
        <f t="shared" si="44"/>
        <v>40470.5</v>
      </c>
      <c r="DN39" s="14">
        <v>21455705.969999999</v>
      </c>
      <c r="DO39" s="15">
        <v>1773677.82</v>
      </c>
      <c r="DP39" s="14">
        <v>14196092.869999999</v>
      </c>
      <c r="DQ39" s="15">
        <f t="shared" si="45"/>
        <v>5485935.2799999993</v>
      </c>
      <c r="DR39" s="14">
        <v>4283214.6399999997</v>
      </c>
      <c r="DS39" s="15">
        <f t="shared" si="46"/>
        <v>9769149.9199999981</v>
      </c>
      <c r="DT39" s="14">
        <f t="shared" si="47"/>
        <v>241.38940512224949</v>
      </c>
      <c r="DU39" s="15">
        <v>849760.15022260253</v>
      </c>
      <c r="DV39" s="14">
        <v>307428.16293560382</v>
      </c>
      <c r="DW39" s="15">
        <f t="shared" si="48"/>
        <v>1157188.3131582064</v>
      </c>
      <c r="DX39" s="14">
        <f t="shared" si="49"/>
        <v>28.593378217669819</v>
      </c>
    </row>
    <row r="40" spans="1:128">
      <c r="A40" s="22">
        <v>1998</v>
      </c>
      <c r="B40" s="20">
        <v>82029</v>
      </c>
      <c r="C40" s="7">
        <v>40131</v>
      </c>
      <c r="D40" s="6">
        <v>36438</v>
      </c>
      <c r="E40" s="7">
        <v>12451</v>
      </c>
      <c r="F40" s="18">
        <v>1503</v>
      </c>
      <c r="G40" s="9">
        <f t="shared" si="0"/>
        <v>18713.852999999999</v>
      </c>
      <c r="H40" s="10">
        <v>36739</v>
      </c>
      <c r="I40" s="9">
        <v>14375356.449999999</v>
      </c>
      <c r="J40" s="10">
        <v>1048636.98</v>
      </c>
      <c r="K40" s="9">
        <v>10000997.140000001</v>
      </c>
      <c r="L40" s="10">
        <f t="shared" si="1"/>
        <v>3325722.3299999982</v>
      </c>
      <c r="M40" s="9">
        <v>2162808.77</v>
      </c>
      <c r="N40" s="10">
        <f t="shared" si="2"/>
        <v>5488531.0999999978</v>
      </c>
      <c r="O40" s="9">
        <f t="shared" si="3"/>
        <v>293.28706921017272</v>
      </c>
      <c r="P40" s="10">
        <v>516526.82071992802</v>
      </c>
      <c r="Q40" s="9">
        <v>119614.623421111</v>
      </c>
      <c r="R40" s="10">
        <f t="shared" si="4"/>
        <v>636141.44414103904</v>
      </c>
      <c r="S40" s="24">
        <f t="shared" si="5"/>
        <v>33.993076900894707</v>
      </c>
      <c r="T40" s="23">
        <v>39722.07</v>
      </c>
      <c r="U40" s="12">
        <v>17195.66</v>
      </c>
      <c r="V40" s="11">
        <v>14019.97</v>
      </c>
      <c r="W40" s="12">
        <v>4243.6459999999997</v>
      </c>
      <c r="X40" s="18">
        <v>1732</v>
      </c>
      <c r="Y40" s="9">
        <f t="shared" si="6"/>
        <v>7349.9948720000002</v>
      </c>
      <c r="Z40" s="10">
        <v>32492</v>
      </c>
      <c r="AA40" s="9">
        <v>4641324.58</v>
      </c>
      <c r="AB40" s="10">
        <v>387481.52</v>
      </c>
      <c r="AC40" s="9">
        <f t="shared" si="18"/>
        <v>4253843.0600000005</v>
      </c>
      <c r="AD40" s="10">
        <v>3265340.04</v>
      </c>
      <c r="AE40" s="9">
        <f t="shared" si="7"/>
        <v>988503.02000000048</v>
      </c>
      <c r="AF40" s="10">
        <v>916520.2</v>
      </c>
      <c r="AG40" s="9">
        <f t="shared" si="8"/>
        <v>1905023.2200000004</v>
      </c>
      <c r="AH40" s="10">
        <f t="shared" si="9"/>
        <v>259.18701348449054</v>
      </c>
      <c r="AI40" s="9">
        <f t="shared" si="19"/>
        <v>5.047704017038301</v>
      </c>
      <c r="AJ40" s="10">
        <v>919492.22147998679</v>
      </c>
      <c r="AK40" s="9">
        <v>164649.4912681859</v>
      </c>
      <c r="AL40" s="10">
        <v>80351.668379250448</v>
      </c>
      <c r="AM40" s="9">
        <f t="shared" si="10"/>
        <v>245001.15964743635</v>
      </c>
      <c r="AN40" s="26">
        <f t="shared" si="11"/>
        <v>33.333514364856875</v>
      </c>
      <c r="AO40" s="25">
        <v>275854.09999999998</v>
      </c>
      <c r="AP40" s="11">
        <v>138894.39999999999</v>
      </c>
      <c r="AQ40" s="12">
        <v>132684.4</v>
      </c>
      <c r="AR40" s="11">
        <v>31071</v>
      </c>
      <c r="AS40" s="13">
        <v>1846</v>
      </c>
      <c r="AT40" s="14">
        <f t="shared" si="12"/>
        <v>57357.065999999999</v>
      </c>
      <c r="AU40" s="9">
        <v>47286</v>
      </c>
      <c r="AV40" s="10">
        <v>90127960.010000005</v>
      </c>
      <c r="AW40" s="9">
        <v>6214819.8899999997</v>
      </c>
      <c r="AX40" s="10">
        <v>60198051.689999998</v>
      </c>
      <c r="AY40" s="15">
        <f t="shared" si="13"/>
        <v>23715088.430000007</v>
      </c>
      <c r="AZ40" s="10">
        <v>12107562.199999999</v>
      </c>
      <c r="BA40" s="15">
        <f t="shared" si="14"/>
        <v>35822650.63000001</v>
      </c>
      <c r="BB40" s="14">
        <f t="shared" si="15"/>
        <v>624.55514426069158</v>
      </c>
      <c r="BC40" s="9">
        <v>1674200</v>
      </c>
      <c r="BD40" s="10">
        <v>594800</v>
      </c>
      <c r="BE40" s="12">
        <f t="shared" si="16"/>
        <v>2269000</v>
      </c>
      <c r="BF40" s="28">
        <f t="shared" si="17"/>
        <v>39.559206183942536</v>
      </c>
      <c r="BG40" s="27">
        <v>5388</v>
      </c>
      <c r="BH40" s="16">
        <v>1637</v>
      </c>
      <c r="BI40" s="15">
        <f t="shared" si="20"/>
        <v>8820.1560000000009</v>
      </c>
      <c r="BJ40" s="10">
        <v>10454295.41</v>
      </c>
      <c r="BK40" s="9">
        <v>688956.32</v>
      </c>
      <c r="BL40" s="10">
        <v>6750086.9100000001</v>
      </c>
      <c r="BM40" s="15">
        <f t="shared" si="21"/>
        <v>3015252.1799999997</v>
      </c>
      <c r="BN40" s="10">
        <v>1475977.08</v>
      </c>
      <c r="BO40" s="15">
        <f t="shared" si="22"/>
        <v>4491229.26</v>
      </c>
      <c r="BP40" s="14">
        <f t="shared" si="23"/>
        <v>509.2006603964827</v>
      </c>
      <c r="BQ40" s="9">
        <v>218345.35899747949</v>
      </c>
      <c r="BR40" s="10">
        <v>82241.499762381369</v>
      </c>
      <c r="BS40" s="15">
        <f t="shared" si="24"/>
        <v>300586.85875986086</v>
      </c>
      <c r="BT40" s="29">
        <f t="shared" si="25"/>
        <v>34.079539949164257</v>
      </c>
      <c r="BU40" s="27">
        <v>6730.2079999999996</v>
      </c>
      <c r="BV40" s="16">
        <v>1880</v>
      </c>
      <c r="BW40" s="15">
        <f t="shared" si="26"/>
        <v>12652.79104</v>
      </c>
      <c r="BX40" s="10">
        <v>6940269.6600000001</v>
      </c>
      <c r="BY40" s="9">
        <v>421611.39</v>
      </c>
      <c r="BZ40" s="10">
        <v>5279499.07</v>
      </c>
      <c r="CA40" s="15">
        <f t="shared" si="27"/>
        <v>1239159.2000000002</v>
      </c>
      <c r="CB40" s="10">
        <v>1472874.2</v>
      </c>
      <c r="CC40" s="15">
        <f t="shared" si="28"/>
        <v>2712033.4000000004</v>
      </c>
      <c r="CD40" s="14">
        <f t="shared" si="29"/>
        <v>214.34270047029878</v>
      </c>
      <c r="CE40" s="9">
        <v>305415.97726614488</v>
      </c>
      <c r="CF40" s="10">
        <v>73752.570481074203</v>
      </c>
      <c r="CG40" s="15">
        <f t="shared" si="30"/>
        <v>379168.5477472191</v>
      </c>
      <c r="CH40" s="29">
        <f t="shared" si="31"/>
        <v>29.967186413537664</v>
      </c>
      <c r="CI40" s="27">
        <v>6986</v>
      </c>
      <c r="CJ40" s="16">
        <v>1726</v>
      </c>
      <c r="CK40" s="15">
        <f t="shared" si="32"/>
        <v>12057.835999999999</v>
      </c>
      <c r="CL40" s="10">
        <v>9273035.3399999999</v>
      </c>
      <c r="CM40" s="9">
        <v>505102.8</v>
      </c>
      <c r="CN40" s="10">
        <v>6197072.0499999998</v>
      </c>
      <c r="CO40" s="15">
        <f t="shared" si="33"/>
        <v>2570860.4899999993</v>
      </c>
      <c r="CP40" s="10">
        <v>1345370.44</v>
      </c>
      <c r="CQ40" s="15">
        <f t="shared" si="34"/>
        <v>3916230.9299999992</v>
      </c>
      <c r="CR40" s="14">
        <f t="shared" si="35"/>
        <v>324.78721140343919</v>
      </c>
      <c r="CS40" s="9">
        <v>304363.62488233577</v>
      </c>
      <c r="CT40" s="10">
        <v>92659.465039850314</v>
      </c>
      <c r="CU40" s="15">
        <f t="shared" si="36"/>
        <v>397023.0899221861</v>
      </c>
      <c r="CV40" s="29">
        <f t="shared" si="37"/>
        <v>32.926562438084751</v>
      </c>
      <c r="CW40" s="30">
        <v>3114.9</v>
      </c>
      <c r="CX40" s="18">
        <v>1779</v>
      </c>
      <c r="CY40" s="15">
        <f t="shared" si="38"/>
        <v>5541.4071000000004</v>
      </c>
      <c r="CZ40" s="14">
        <v>9925944.3200000003</v>
      </c>
      <c r="DA40" s="15">
        <v>794740.47</v>
      </c>
      <c r="DB40" s="14">
        <v>7458214.5899999999</v>
      </c>
      <c r="DC40" s="15">
        <f t="shared" si="39"/>
        <v>1672989.2599999998</v>
      </c>
      <c r="DD40" s="14">
        <v>2157741.7400000002</v>
      </c>
      <c r="DE40" s="15">
        <f t="shared" si="40"/>
        <v>3830731</v>
      </c>
      <c r="DF40" s="14">
        <f t="shared" si="41"/>
        <v>691.29210882196321</v>
      </c>
      <c r="DG40" s="15">
        <v>239474.80411825821</v>
      </c>
      <c r="DH40" s="14">
        <v>44352.987015599923</v>
      </c>
      <c r="DI40" s="15">
        <f t="shared" si="42"/>
        <v>283827.79113385815</v>
      </c>
      <c r="DJ40" s="29">
        <f t="shared" si="43"/>
        <v>51.219444089184158</v>
      </c>
      <c r="DK40" s="31">
        <v>20870</v>
      </c>
      <c r="DL40" s="19">
        <v>1842</v>
      </c>
      <c r="DM40" s="15">
        <f t="shared" si="44"/>
        <v>38442.54</v>
      </c>
      <c r="DN40" s="14">
        <v>21070335.690000001</v>
      </c>
      <c r="DO40" s="15">
        <v>1708878.43</v>
      </c>
      <c r="DP40" s="14">
        <v>13977762.970000001</v>
      </c>
      <c r="DQ40" s="15">
        <f t="shared" si="45"/>
        <v>5383694.290000001</v>
      </c>
      <c r="DR40" s="14">
        <v>4001017.53</v>
      </c>
      <c r="DS40" s="15">
        <f t="shared" si="46"/>
        <v>9384711.8200000003</v>
      </c>
      <c r="DT40" s="14">
        <f t="shared" si="47"/>
        <v>244.12309436369191</v>
      </c>
      <c r="DU40" s="15">
        <v>811502.67711613327</v>
      </c>
      <c r="DV40" s="14">
        <v>294167.46155963012</v>
      </c>
      <c r="DW40" s="15">
        <f t="shared" si="48"/>
        <v>1105670.1386757633</v>
      </c>
      <c r="DX40" s="14">
        <f t="shared" si="49"/>
        <v>28.761630700670747</v>
      </c>
    </row>
    <row r="41" spans="1:128">
      <c r="A41" s="22">
        <v>1999</v>
      </c>
      <c r="B41" s="20">
        <v>82024</v>
      </c>
      <c r="C41" s="7">
        <v>39614</v>
      </c>
      <c r="D41" s="6">
        <v>36281</v>
      </c>
      <c r="E41" s="7">
        <v>12275</v>
      </c>
      <c r="F41" s="18">
        <v>1492</v>
      </c>
      <c r="G41" s="9">
        <f t="shared" si="0"/>
        <v>18314.3</v>
      </c>
      <c r="H41" s="10">
        <v>37404</v>
      </c>
      <c r="I41" s="9">
        <v>14051689.34</v>
      </c>
      <c r="J41" s="10">
        <v>1030990</v>
      </c>
      <c r="K41" s="9">
        <v>9812735.8000000007</v>
      </c>
      <c r="L41" s="10">
        <f t="shared" si="1"/>
        <v>3207963.5399999991</v>
      </c>
      <c r="M41" s="9">
        <v>2155488.0699999998</v>
      </c>
      <c r="N41" s="10">
        <f t="shared" si="2"/>
        <v>5363451.6099999994</v>
      </c>
      <c r="O41" s="9">
        <f t="shared" si="3"/>
        <v>292.85594371611251</v>
      </c>
      <c r="P41" s="10">
        <v>520788.32158551959</v>
      </c>
      <c r="Q41" s="9">
        <v>120535.3647219033</v>
      </c>
      <c r="R41" s="10">
        <f t="shared" si="4"/>
        <v>641323.68630742293</v>
      </c>
      <c r="S41" s="24">
        <f t="shared" si="5"/>
        <v>35.017646664487472</v>
      </c>
      <c r="T41" s="23">
        <v>39927.22</v>
      </c>
      <c r="U41" s="12">
        <v>17529.07</v>
      </c>
      <c r="V41" s="11">
        <v>14807.81</v>
      </c>
      <c r="W41" s="12">
        <v>4530.1409999999996</v>
      </c>
      <c r="X41" s="18">
        <v>1732</v>
      </c>
      <c r="Y41" s="9">
        <f t="shared" si="6"/>
        <v>7846.2042119999996</v>
      </c>
      <c r="Z41" s="10">
        <v>32323</v>
      </c>
      <c r="AA41" s="9">
        <v>4866126.43</v>
      </c>
      <c r="AB41" s="10">
        <v>371545.05</v>
      </c>
      <c r="AC41" s="9">
        <f t="shared" si="18"/>
        <v>4494581.38</v>
      </c>
      <c r="AD41" s="10">
        <v>3356399.84</v>
      </c>
      <c r="AE41" s="9">
        <f t="shared" si="7"/>
        <v>1138181.54</v>
      </c>
      <c r="AF41" s="10">
        <v>910073.83</v>
      </c>
      <c r="AG41" s="9">
        <f t="shared" si="8"/>
        <v>2048255.37</v>
      </c>
      <c r="AH41" s="10">
        <f t="shared" si="9"/>
        <v>261.05047927090584</v>
      </c>
      <c r="AI41" s="9">
        <f t="shared" si="19"/>
        <v>5.0524048236650021</v>
      </c>
      <c r="AJ41" s="10">
        <v>963130.74661149655</v>
      </c>
      <c r="AK41" s="9">
        <v>172853.9506045928</v>
      </c>
      <c r="AL41" s="10">
        <v>86992.982014072142</v>
      </c>
      <c r="AM41" s="9">
        <f t="shared" si="10"/>
        <v>259846.93261866493</v>
      </c>
      <c r="AN41" s="26">
        <f t="shared" si="11"/>
        <v>33.117533726850304</v>
      </c>
      <c r="AO41" s="25">
        <v>279040.2</v>
      </c>
      <c r="AP41" s="11">
        <v>140567.29999999999</v>
      </c>
      <c r="AQ41" s="12">
        <v>134687.29999999999</v>
      </c>
      <c r="AR41" s="11">
        <v>30795</v>
      </c>
      <c r="AS41" s="13">
        <v>1847</v>
      </c>
      <c r="AT41" s="14">
        <f t="shared" si="12"/>
        <v>56878.364999999998</v>
      </c>
      <c r="AU41" s="9">
        <v>48831</v>
      </c>
      <c r="AV41" s="10">
        <v>92566082.909999996</v>
      </c>
      <c r="AW41" s="9">
        <v>6597691.0700000003</v>
      </c>
      <c r="AX41" s="10">
        <v>62401221.210000001</v>
      </c>
      <c r="AY41" s="15">
        <f t="shared" si="13"/>
        <v>23567170.630000003</v>
      </c>
      <c r="AZ41" s="10">
        <v>12761608.609999999</v>
      </c>
      <c r="BA41" s="15">
        <f t="shared" si="14"/>
        <v>36328779.240000002</v>
      </c>
      <c r="BB41" s="14">
        <f t="shared" si="15"/>
        <v>638.70997768659493</v>
      </c>
      <c r="BC41" s="9">
        <v>1786100</v>
      </c>
      <c r="BD41" s="10">
        <v>627300</v>
      </c>
      <c r="BE41" s="12">
        <f t="shared" si="16"/>
        <v>2413400</v>
      </c>
      <c r="BF41" s="28">
        <f t="shared" si="17"/>
        <v>42.430896176428419</v>
      </c>
      <c r="BG41" s="27">
        <v>5401</v>
      </c>
      <c r="BH41" s="16">
        <v>1630</v>
      </c>
      <c r="BI41" s="15">
        <f t="shared" si="20"/>
        <v>8803.6299999999992</v>
      </c>
      <c r="BJ41" s="10">
        <v>10437631.52</v>
      </c>
      <c r="BK41" s="9">
        <v>692159.77</v>
      </c>
      <c r="BL41" s="10">
        <v>6761467.6799999997</v>
      </c>
      <c r="BM41" s="15">
        <f t="shared" si="21"/>
        <v>2984004.0700000003</v>
      </c>
      <c r="BN41" s="10">
        <v>1441212.79</v>
      </c>
      <c r="BO41" s="15">
        <f t="shared" si="22"/>
        <v>4425216.8600000003</v>
      </c>
      <c r="BP41" s="14">
        <f t="shared" si="23"/>
        <v>502.65820576285017</v>
      </c>
      <c r="BQ41" s="9">
        <v>225496.61170648341</v>
      </c>
      <c r="BR41" s="10">
        <v>85354.075227016423</v>
      </c>
      <c r="BS41" s="15">
        <f t="shared" si="24"/>
        <v>310850.68693349982</v>
      </c>
      <c r="BT41" s="29">
        <f t="shared" si="25"/>
        <v>35.30937657914972</v>
      </c>
      <c r="BU41" s="27">
        <v>6750.4480000000003</v>
      </c>
      <c r="BV41" s="16">
        <v>1876</v>
      </c>
      <c r="BW41" s="15">
        <f t="shared" si="26"/>
        <v>12663.840448000001</v>
      </c>
      <c r="BX41" s="10">
        <v>7047203.3799999999</v>
      </c>
      <c r="BY41" s="9">
        <v>372890.85</v>
      </c>
      <c r="BZ41" s="10">
        <v>5408692.25</v>
      </c>
      <c r="CA41" s="15">
        <f t="shared" si="27"/>
        <v>1265620.2800000003</v>
      </c>
      <c r="CB41" s="10">
        <v>1546405.26</v>
      </c>
      <c r="CC41" s="15">
        <f t="shared" si="28"/>
        <v>2812025.54</v>
      </c>
      <c r="CD41" s="14">
        <f t="shared" si="29"/>
        <v>222.05156102105684</v>
      </c>
      <c r="CE41" s="9">
        <v>306149.98649555899</v>
      </c>
      <c r="CF41" s="10">
        <v>74235.388105915466</v>
      </c>
      <c r="CG41" s="15">
        <f t="shared" si="30"/>
        <v>380385.37460147444</v>
      </c>
      <c r="CH41" s="29">
        <f t="shared" si="31"/>
        <v>30.037126270139378</v>
      </c>
      <c r="CI41" s="27">
        <v>6890</v>
      </c>
      <c r="CJ41" s="16">
        <v>1716</v>
      </c>
      <c r="CK41" s="15">
        <f t="shared" si="32"/>
        <v>11823.24</v>
      </c>
      <c r="CL41" s="10">
        <v>9296374.7799999993</v>
      </c>
      <c r="CM41" s="9">
        <v>512600.85</v>
      </c>
      <c r="CN41" s="10">
        <v>6300941.0300000003</v>
      </c>
      <c r="CO41" s="15">
        <f t="shared" si="33"/>
        <v>2482832.8999999994</v>
      </c>
      <c r="CP41" s="10">
        <v>1385199.97</v>
      </c>
      <c r="CQ41" s="15">
        <f t="shared" si="34"/>
        <v>3868032.8699999992</v>
      </c>
      <c r="CR41" s="14">
        <f t="shared" si="35"/>
        <v>327.15506663148165</v>
      </c>
      <c r="CS41" s="9">
        <v>309043.07968788123</v>
      </c>
      <c r="CT41" s="10">
        <v>93448.859638450638</v>
      </c>
      <c r="CU41" s="15">
        <f t="shared" si="36"/>
        <v>402491.93932633183</v>
      </c>
      <c r="CV41" s="29">
        <f t="shared" si="37"/>
        <v>34.042440086332668</v>
      </c>
      <c r="CW41" s="30">
        <v>3220.5</v>
      </c>
      <c r="CX41" s="18">
        <v>1778</v>
      </c>
      <c r="CY41" s="15">
        <f t="shared" si="38"/>
        <v>5726.049</v>
      </c>
      <c r="CZ41" s="14">
        <v>10229486.23</v>
      </c>
      <c r="DA41" s="15">
        <v>880992.02</v>
      </c>
      <c r="DB41" s="14">
        <v>7750495.2199999997</v>
      </c>
      <c r="DC41" s="15">
        <f t="shared" si="39"/>
        <v>1597998.9900000012</v>
      </c>
      <c r="DD41" s="14">
        <v>2220314.9300000002</v>
      </c>
      <c r="DE41" s="15">
        <f t="shared" si="40"/>
        <v>3818313.9200000013</v>
      </c>
      <c r="DF41" s="14">
        <f t="shared" si="41"/>
        <v>666.83221187943059</v>
      </c>
      <c r="DG41" s="15">
        <v>253066.7635313815</v>
      </c>
      <c r="DH41" s="14">
        <v>46418.841007821058</v>
      </c>
      <c r="DI41" s="15">
        <f t="shared" si="42"/>
        <v>299485.60453920253</v>
      </c>
      <c r="DJ41" s="29">
        <f t="shared" si="43"/>
        <v>52.302312561279606</v>
      </c>
      <c r="DK41" s="31">
        <v>20460</v>
      </c>
      <c r="DL41" s="19">
        <v>1810</v>
      </c>
      <c r="DM41" s="15">
        <f t="shared" si="44"/>
        <v>37032.6</v>
      </c>
      <c r="DN41" s="14">
        <v>21450811.059999999</v>
      </c>
      <c r="DO41" s="15">
        <v>1786575.47</v>
      </c>
      <c r="DP41" s="14">
        <v>14352309.869999999</v>
      </c>
      <c r="DQ41" s="15">
        <f t="shared" si="45"/>
        <v>5311925.7200000007</v>
      </c>
      <c r="DR41" s="14">
        <v>4095358.53</v>
      </c>
      <c r="DS41" s="15">
        <f t="shared" si="46"/>
        <v>9407284.25</v>
      </c>
      <c r="DT41" s="14">
        <f t="shared" si="47"/>
        <v>254.02710719744226</v>
      </c>
      <c r="DU41" s="15">
        <v>809699.65111663402</v>
      </c>
      <c r="DV41" s="14">
        <v>289540.35841896659</v>
      </c>
      <c r="DW41" s="15">
        <f t="shared" si="48"/>
        <v>1099240.0095356007</v>
      </c>
      <c r="DX41" s="14">
        <f t="shared" si="49"/>
        <v>29.683036285208185</v>
      </c>
    </row>
    <row r="42" spans="1:128">
      <c r="A42" s="22">
        <v>2000</v>
      </c>
      <c r="B42" s="20">
        <v>82160</v>
      </c>
      <c r="C42" s="7">
        <v>39533</v>
      </c>
      <c r="D42" s="6">
        <v>36467</v>
      </c>
      <c r="E42" s="7">
        <v>12200</v>
      </c>
      <c r="F42" s="18">
        <v>1473</v>
      </c>
      <c r="G42" s="9">
        <f t="shared" si="0"/>
        <v>17970.599999999999</v>
      </c>
      <c r="H42" s="10">
        <v>37695</v>
      </c>
      <c r="I42" s="9">
        <v>14121819.33</v>
      </c>
      <c r="J42" s="10">
        <v>1049529.3600000001</v>
      </c>
      <c r="K42" s="9">
        <v>9716403.8499999996</v>
      </c>
      <c r="L42" s="10">
        <f t="shared" si="1"/>
        <v>3355886.120000001</v>
      </c>
      <c r="M42" s="9">
        <v>2149243.79</v>
      </c>
      <c r="N42" s="10">
        <f t="shared" si="2"/>
        <v>5505129.9100000011</v>
      </c>
      <c r="O42" s="9">
        <f t="shared" si="3"/>
        <v>306.34090737092816</v>
      </c>
      <c r="P42" s="10">
        <v>553441.36193997832</v>
      </c>
      <c r="Q42" s="9">
        <v>116549.3784033219</v>
      </c>
      <c r="R42" s="10">
        <f t="shared" si="4"/>
        <v>669990.74034330016</v>
      </c>
      <c r="S42" s="24">
        <f t="shared" si="5"/>
        <v>37.282602714617219</v>
      </c>
      <c r="T42" s="23">
        <v>40264.160000000003</v>
      </c>
      <c r="U42" s="12">
        <v>18083.96</v>
      </c>
      <c r="V42" s="11">
        <v>15589.68</v>
      </c>
      <c r="W42" s="12">
        <v>4805.1580000000004</v>
      </c>
      <c r="X42" s="18">
        <v>1731</v>
      </c>
      <c r="Y42" s="9">
        <f t="shared" si="6"/>
        <v>8317.7284980000004</v>
      </c>
      <c r="Z42" s="10">
        <v>31720</v>
      </c>
      <c r="AA42" s="9">
        <v>5105738.46</v>
      </c>
      <c r="AB42" s="10">
        <v>393355.68</v>
      </c>
      <c r="AC42" s="9">
        <f t="shared" si="18"/>
        <v>4712382.78</v>
      </c>
      <c r="AD42" s="10">
        <v>3578668.6</v>
      </c>
      <c r="AE42" s="9">
        <f t="shared" si="7"/>
        <v>1133714.1800000002</v>
      </c>
      <c r="AF42" s="10">
        <v>1035126.81</v>
      </c>
      <c r="AG42" s="9">
        <f t="shared" si="8"/>
        <v>2168840.9900000002</v>
      </c>
      <c r="AH42" s="10">
        <f t="shared" si="9"/>
        <v>260.74919258563182</v>
      </c>
      <c r="AI42" s="9">
        <f t="shared" si="19"/>
        <v>5.0463576133538668</v>
      </c>
      <c r="AJ42" s="10">
        <v>1011767.070666771</v>
      </c>
      <c r="AK42" s="9">
        <v>180146.29894454571</v>
      </c>
      <c r="AL42" s="10">
        <v>92108.975768705583</v>
      </c>
      <c r="AM42" s="9">
        <f t="shared" si="10"/>
        <v>272255.27471325127</v>
      </c>
      <c r="AN42" s="26">
        <f t="shared" si="11"/>
        <v>32.731926123666469</v>
      </c>
      <c r="AO42" s="25">
        <v>282165.8</v>
      </c>
      <c r="AP42" s="11">
        <v>143806.70000000001</v>
      </c>
      <c r="AQ42" s="12">
        <v>138114.70000000001</v>
      </c>
      <c r="AR42" s="11">
        <v>31500</v>
      </c>
      <c r="AS42" s="13">
        <v>1836</v>
      </c>
      <c r="AT42" s="14">
        <f t="shared" si="12"/>
        <v>57834</v>
      </c>
      <c r="AU42" s="9">
        <v>49981</v>
      </c>
      <c r="AV42" s="10">
        <v>95179851.069999993</v>
      </c>
      <c r="AW42" s="9">
        <v>6407003.6900000004</v>
      </c>
      <c r="AX42" s="10">
        <v>64737547.049999997</v>
      </c>
      <c r="AY42" s="15">
        <f t="shared" si="13"/>
        <v>24035300.329999998</v>
      </c>
      <c r="AZ42" s="10">
        <v>13910889.85</v>
      </c>
      <c r="BA42" s="15">
        <f t="shared" si="14"/>
        <v>37946190.18</v>
      </c>
      <c r="BB42" s="14">
        <f t="shared" si="15"/>
        <v>656.12252619566345</v>
      </c>
      <c r="BC42" s="9">
        <v>1832200</v>
      </c>
      <c r="BD42" s="10">
        <v>647900</v>
      </c>
      <c r="BE42" s="12">
        <f t="shared" si="16"/>
        <v>2480100</v>
      </c>
      <c r="BF42" s="28">
        <f t="shared" si="17"/>
        <v>42.883079157588959</v>
      </c>
      <c r="BG42" s="27">
        <v>5531</v>
      </c>
      <c r="BH42" s="16">
        <v>1591</v>
      </c>
      <c r="BI42" s="15">
        <f t="shared" si="20"/>
        <v>8799.8209999999999</v>
      </c>
      <c r="BJ42" s="10">
        <v>10545184.050000001</v>
      </c>
      <c r="BK42" s="9">
        <v>679433.74</v>
      </c>
      <c r="BL42" s="10">
        <v>6823367.8399999999</v>
      </c>
      <c r="BM42" s="15">
        <f t="shared" si="21"/>
        <v>3042382.4700000007</v>
      </c>
      <c r="BN42" s="10">
        <v>1447613.31</v>
      </c>
      <c r="BO42" s="15">
        <f t="shared" si="22"/>
        <v>4489995.7800000012</v>
      </c>
      <c r="BP42" s="14">
        <f t="shared" si="23"/>
        <v>510.23717186974613</v>
      </c>
      <c r="BQ42" s="9">
        <v>235010.05337550741</v>
      </c>
      <c r="BR42" s="10">
        <v>89612.740021021586</v>
      </c>
      <c r="BS42" s="15">
        <f t="shared" si="24"/>
        <v>324622.79339652898</v>
      </c>
      <c r="BT42" s="29">
        <f t="shared" si="25"/>
        <v>36.889704165178927</v>
      </c>
      <c r="BU42" s="27">
        <v>6766.9290000000001</v>
      </c>
      <c r="BV42" s="16">
        <v>1861</v>
      </c>
      <c r="BW42" s="15">
        <f t="shared" si="26"/>
        <v>12593.254869</v>
      </c>
      <c r="BX42" s="10">
        <v>7181287.0700000003</v>
      </c>
      <c r="BY42" s="9">
        <v>352891.1</v>
      </c>
      <c r="BZ42" s="10">
        <v>5393948.8899999997</v>
      </c>
      <c r="CA42" s="15">
        <f t="shared" si="27"/>
        <v>1434447.080000001</v>
      </c>
      <c r="CB42" s="10">
        <v>1601493.29</v>
      </c>
      <c r="CC42" s="15">
        <f t="shared" si="28"/>
        <v>3035940.370000001</v>
      </c>
      <c r="CD42" s="14">
        <f t="shared" si="29"/>
        <v>241.07670348778367</v>
      </c>
      <c r="CE42" s="9">
        <v>316892.97059952968</v>
      </c>
      <c r="CF42" s="10">
        <v>77730.80211270391</v>
      </c>
      <c r="CG42" s="15">
        <f t="shared" si="30"/>
        <v>394623.77271223359</v>
      </c>
      <c r="CH42" s="29">
        <f t="shared" si="31"/>
        <v>31.33612213976971</v>
      </c>
      <c r="CI42" s="27">
        <v>6814</v>
      </c>
      <c r="CJ42" s="16">
        <v>1700</v>
      </c>
      <c r="CK42" s="15">
        <f t="shared" si="32"/>
        <v>11583.8</v>
      </c>
      <c r="CL42" s="10">
        <v>9333894.8300000001</v>
      </c>
      <c r="CM42" s="9">
        <v>482954.58</v>
      </c>
      <c r="CN42" s="10">
        <v>6301245.79</v>
      </c>
      <c r="CO42" s="15">
        <f t="shared" si="33"/>
        <v>2549694.46</v>
      </c>
      <c r="CP42" s="10">
        <v>1411369.02</v>
      </c>
      <c r="CQ42" s="15">
        <f t="shared" si="34"/>
        <v>3961063.48</v>
      </c>
      <c r="CR42" s="14">
        <f t="shared" si="35"/>
        <v>341.94853847614775</v>
      </c>
      <c r="CS42" s="9">
        <v>314610.8881358761</v>
      </c>
      <c r="CT42" s="10">
        <v>94092.565591734921</v>
      </c>
      <c r="CU42" s="15">
        <f t="shared" si="36"/>
        <v>408703.45372761099</v>
      </c>
      <c r="CV42" s="29">
        <f t="shared" si="37"/>
        <v>35.282329954558179</v>
      </c>
      <c r="CW42" s="30">
        <v>3327.4</v>
      </c>
      <c r="CX42" s="18">
        <v>1775</v>
      </c>
      <c r="CY42" s="15">
        <f t="shared" si="38"/>
        <v>5906.1350000000002</v>
      </c>
      <c r="CZ42" s="14">
        <v>10527693.949999999</v>
      </c>
      <c r="DA42" s="15">
        <v>837086.52</v>
      </c>
      <c r="DB42" s="14">
        <v>7939442.7400000002</v>
      </c>
      <c r="DC42" s="15">
        <f t="shared" si="39"/>
        <v>1751164.6899999995</v>
      </c>
      <c r="DD42" s="14">
        <v>2302388.69</v>
      </c>
      <c r="DE42" s="15">
        <f t="shared" si="40"/>
        <v>4053553.3799999994</v>
      </c>
      <c r="DF42" s="14">
        <f t="shared" si="41"/>
        <v>686.3292796388838</v>
      </c>
      <c r="DG42" s="15">
        <v>274360.07920796511</v>
      </c>
      <c r="DH42" s="14">
        <v>48837.355658668508</v>
      </c>
      <c r="DI42" s="15">
        <f t="shared" si="42"/>
        <v>323197.43486663362</v>
      </c>
      <c r="DJ42" s="29">
        <f t="shared" si="43"/>
        <v>54.722324306273663</v>
      </c>
      <c r="DK42" s="31">
        <v>20130</v>
      </c>
      <c r="DL42" s="19">
        <v>1821</v>
      </c>
      <c r="DM42" s="15">
        <f t="shared" si="44"/>
        <v>36656.730000000003</v>
      </c>
      <c r="DN42" s="14">
        <v>21727233.68</v>
      </c>
      <c r="DO42" s="15">
        <v>1738059.21</v>
      </c>
      <c r="DP42" s="14">
        <v>14449379.57</v>
      </c>
      <c r="DQ42" s="15">
        <f t="shared" si="45"/>
        <v>5539794.8999999985</v>
      </c>
      <c r="DR42" s="14">
        <v>4176292.09</v>
      </c>
      <c r="DS42" s="15">
        <f t="shared" si="46"/>
        <v>9716086.9899999984</v>
      </c>
      <c r="DT42" s="14">
        <f t="shared" si="47"/>
        <v>265.05602081800527</v>
      </c>
      <c r="DU42" s="15">
        <v>847498.44196359732</v>
      </c>
      <c r="DV42" s="14">
        <v>279308.9765597303</v>
      </c>
      <c r="DW42" s="15">
        <f t="shared" si="48"/>
        <v>1126807.4185233277</v>
      </c>
      <c r="DX42" s="14">
        <f t="shared" si="49"/>
        <v>30.739441803001185</v>
      </c>
    </row>
    <row r="43" spans="1:128">
      <c r="A43" s="22">
        <v>2001</v>
      </c>
      <c r="B43" s="20">
        <v>82277</v>
      </c>
      <c r="C43" s="7">
        <v>39686</v>
      </c>
      <c r="D43" s="6">
        <v>36577</v>
      </c>
      <c r="E43" s="7">
        <v>12015</v>
      </c>
      <c r="F43" s="18">
        <v>1458</v>
      </c>
      <c r="G43" s="9">
        <f t="shared" si="0"/>
        <v>17517.87</v>
      </c>
      <c r="H43" s="10">
        <v>37903</v>
      </c>
      <c r="I43" s="9">
        <v>14544036.460000001</v>
      </c>
      <c r="J43" s="10">
        <v>1044035.27</v>
      </c>
      <c r="K43" s="9">
        <v>9884446.0099999998</v>
      </c>
      <c r="L43" s="10">
        <f t="shared" si="1"/>
        <v>3615555.1800000016</v>
      </c>
      <c r="M43" s="9">
        <v>2117123.79</v>
      </c>
      <c r="N43" s="10">
        <f t="shared" si="2"/>
        <v>5732678.9700000016</v>
      </c>
      <c r="O43" s="9">
        <f t="shared" si="3"/>
        <v>327.24748899266876</v>
      </c>
      <c r="P43" s="10">
        <v>559473.87754243147</v>
      </c>
      <c r="Q43" s="9">
        <v>109964.3445805646</v>
      </c>
      <c r="R43" s="10">
        <f t="shared" si="4"/>
        <v>669438.22212299611</v>
      </c>
      <c r="S43" s="24">
        <f t="shared" si="5"/>
        <v>38.214590136985613</v>
      </c>
      <c r="T43" s="23">
        <v>40721.449999999997</v>
      </c>
      <c r="U43" s="12">
        <v>18090.2</v>
      </c>
      <c r="V43" s="11">
        <v>16187.26</v>
      </c>
      <c r="W43" s="12">
        <v>5052.9350000000004</v>
      </c>
      <c r="X43" s="18">
        <v>1727</v>
      </c>
      <c r="Y43" s="9">
        <f t="shared" si="6"/>
        <v>8726.4187450000009</v>
      </c>
      <c r="Z43" s="10">
        <v>31620</v>
      </c>
      <c r="AA43" s="9">
        <v>5234708.4800000004</v>
      </c>
      <c r="AB43" s="10">
        <v>403795.67</v>
      </c>
      <c r="AC43" s="9">
        <f t="shared" si="18"/>
        <v>4830912.8100000005</v>
      </c>
      <c r="AD43" s="10">
        <v>3749490.83</v>
      </c>
      <c r="AE43" s="9">
        <f t="shared" si="7"/>
        <v>1081421.9800000004</v>
      </c>
      <c r="AF43" s="10">
        <v>1106672.1399999999</v>
      </c>
      <c r="AG43" s="9">
        <f t="shared" si="8"/>
        <v>2188094.12</v>
      </c>
      <c r="AH43" s="10">
        <f t="shared" si="9"/>
        <v>250.74365371862521</v>
      </c>
      <c r="AI43" s="9">
        <f t="shared" si="19"/>
        <v>4.991729351656339</v>
      </c>
      <c r="AJ43" s="10">
        <v>1048676.3426512771</v>
      </c>
      <c r="AK43" s="9">
        <v>186134.70481549721</v>
      </c>
      <c r="AL43" s="10">
        <v>99998.942674246195</v>
      </c>
      <c r="AM43" s="9">
        <f t="shared" si="10"/>
        <v>286133.64748974342</v>
      </c>
      <c r="AN43" s="26">
        <f t="shared" si="11"/>
        <v>32.789355616665794</v>
      </c>
      <c r="AO43" s="25">
        <v>285049.7</v>
      </c>
      <c r="AP43" s="11">
        <v>144949</v>
      </c>
      <c r="AQ43" s="12">
        <v>138148</v>
      </c>
      <c r="AR43" s="11">
        <v>30767</v>
      </c>
      <c r="AS43" s="13">
        <v>1814</v>
      </c>
      <c r="AT43" s="14">
        <f t="shared" si="12"/>
        <v>55811.338000000003</v>
      </c>
      <c r="AU43" s="9">
        <v>50287</v>
      </c>
      <c r="AV43" s="10">
        <v>93399841.719999999</v>
      </c>
      <c r="AW43" s="9">
        <v>6413820.0899999999</v>
      </c>
      <c r="AX43" s="10">
        <v>63633532.689999998</v>
      </c>
      <c r="AY43" s="15">
        <f t="shared" si="13"/>
        <v>23352488.939999998</v>
      </c>
      <c r="AZ43" s="10">
        <v>12973448</v>
      </c>
      <c r="BA43" s="15">
        <f t="shared" si="14"/>
        <v>36325936.939999998</v>
      </c>
      <c r="BB43" s="14">
        <f t="shared" si="15"/>
        <v>650.87020382847652</v>
      </c>
      <c r="BC43" s="9">
        <v>1750400</v>
      </c>
      <c r="BD43" s="10">
        <v>633400</v>
      </c>
      <c r="BE43" s="12">
        <f t="shared" si="16"/>
        <v>2383800</v>
      </c>
      <c r="BF43" s="28">
        <f t="shared" si="17"/>
        <v>42.711751508268804</v>
      </c>
      <c r="BG43" s="27">
        <v>5601</v>
      </c>
      <c r="BH43" s="16">
        <v>1579</v>
      </c>
      <c r="BI43" s="15">
        <f t="shared" si="20"/>
        <v>8843.9789999999994</v>
      </c>
      <c r="BJ43" s="10">
        <v>10899165.26</v>
      </c>
      <c r="BK43" s="9">
        <v>619872.44999999995</v>
      </c>
      <c r="BL43" s="10">
        <v>7054150.9100000001</v>
      </c>
      <c r="BM43" s="15">
        <f t="shared" si="21"/>
        <v>3225141.9000000004</v>
      </c>
      <c r="BN43" s="10">
        <v>1566855.05</v>
      </c>
      <c r="BO43" s="15">
        <f t="shared" si="22"/>
        <v>4791996.95</v>
      </c>
      <c r="BP43" s="14">
        <f t="shared" si="23"/>
        <v>541.83721490066864</v>
      </c>
      <c r="BQ43" s="9">
        <v>240007.10168663331</v>
      </c>
      <c r="BR43" s="10">
        <v>92709.334102276858</v>
      </c>
      <c r="BS43" s="15">
        <f t="shared" si="24"/>
        <v>332716.43578891014</v>
      </c>
      <c r="BT43" s="29">
        <f t="shared" si="25"/>
        <v>37.620672300206749</v>
      </c>
      <c r="BU43" s="27">
        <v>6840</v>
      </c>
      <c r="BV43" s="16">
        <v>1843</v>
      </c>
      <c r="BW43" s="15">
        <f t="shared" si="26"/>
        <v>12606.12</v>
      </c>
      <c r="BX43" s="10">
        <v>7207255.4900000002</v>
      </c>
      <c r="BY43" s="9">
        <v>395533.11</v>
      </c>
      <c r="BZ43" s="10">
        <v>5511543.04</v>
      </c>
      <c r="CA43" s="15">
        <f t="shared" si="27"/>
        <v>1300179.3399999999</v>
      </c>
      <c r="CB43" s="10">
        <v>1572519</v>
      </c>
      <c r="CC43" s="15">
        <f t="shared" si="28"/>
        <v>2872698.34</v>
      </c>
      <c r="CD43" s="14">
        <f t="shared" si="29"/>
        <v>227.88124656912672</v>
      </c>
      <c r="CE43" s="9">
        <v>316246.2895328023</v>
      </c>
      <c r="CF43" s="10">
        <v>82113.968365755121</v>
      </c>
      <c r="CG43" s="15">
        <f t="shared" si="30"/>
        <v>398360.25789855741</v>
      </c>
      <c r="CH43" s="29">
        <f t="shared" si="31"/>
        <v>31.600544648040586</v>
      </c>
      <c r="CI43" s="27">
        <v>6727</v>
      </c>
      <c r="CJ43" s="16">
        <v>1705</v>
      </c>
      <c r="CK43" s="15">
        <f t="shared" si="32"/>
        <v>11469.535</v>
      </c>
      <c r="CL43" s="10">
        <v>9368815.5899999999</v>
      </c>
      <c r="CM43" s="9">
        <v>422748.9</v>
      </c>
      <c r="CN43" s="10">
        <v>6305878.5199999996</v>
      </c>
      <c r="CO43" s="15">
        <f t="shared" si="33"/>
        <v>2640188.17</v>
      </c>
      <c r="CP43" s="10">
        <v>1413703.54</v>
      </c>
      <c r="CQ43" s="15">
        <f t="shared" si="34"/>
        <v>4053891.71</v>
      </c>
      <c r="CR43" s="14">
        <f t="shared" si="35"/>
        <v>353.44865419565832</v>
      </c>
      <c r="CS43" s="9">
        <v>309840.81531663612</v>
      </c>
      <c r="CT43" s="10">
        <v>96343.306499985236</v>
      </c>
      <c r="CU43" s="15">
        <f t="shared" si="36"/>
        <v>406184.12181662134</v>
      </c>
      <c r="CV43" s="29">
        <f t="shared" si="37"/>
        <v>35.414175188150288</v>
      </c>
      <c r="CW43" s="30">
        <v>3353.4</v>
      </c>
      <c r="CX43" s="18">
        <v>1768</v>
      </c>
      <c r="CY43" s="15">
        <f t="shared" si="38"/>
        <v>5928.8112000000001</v>
      </c>
      <c r="CZ43" s="14">
        <v>10378135.84</v>
      </c>
      <c r="DA43" s="15">
        <v>820566.16</v>
      </c>
      <c r="DB43" s="14">
        <v>7687929.9000000004</v>
      </c>
      <c r="DC43" s="15">
        <f t="shared" si="39"/>
        <v>1869639.7799999993</v>
      </c>
      <c r="DD43" s="14">
        <v>2169058.4900000002</v>
      </c>
      <c r="DE43" s="15">
        <f t="shared" si="40"/>
        <v>4038698.2699999996</v>
      </c>
      <c r="DF43" s="14">
        <f t="shared" si="41"/>
        <v>681.19866424486577</v>
      </c>
      <c r="DG43" s="15">
        <v>264032.58996577712</v>
      </c>
      <c r="DH43" s="14">
        <v>52373.416954278153</v>
      </c>
      <c r="DI43" s="15">
        <f t="shared" si="42"/>
        <v>316406.00692005525</v>
      </c>
      <c r="DJ43" s="29">
        <f t="shared" si="43"/>
        <v>53.367529551296094</v>
      </c>
      <c r="DK43" s="31">
        <v>19550</v>
      </c>
      <c r="DL43" s="19">
        <v>1809</v>
      </c>
      <c r="DM43" s="15">
        <f t="shared" si="44"/>
        <v>35365.949999999997</v>
      </c>
      <c r="DN43" s="14">
        <v>21385208.879999999</v>
      </c>
      <c r="DO43" s="15">
        <v>1650278.42</v>
      </c>
      <c r="DP43" s="14">
        <v>14259369.23</v>
      </c>
      <c r="DQ43" s="15">
        <f t="shared" si="45"/>
        <v>5475561.2300000004</v>
      </c>
      <c r="DR43" s="14">
        <v>3993198.22</v>
      </c>
      <c r="DS43" s="15">
        <f t="shared" si="46"/>
        <v>9468759.4500000011</v>
      </c>
      <c r="DT43" s="14">
        <f t="shared" si="47"/>
        <v>267.73660682096767</v>
      </c>
      <c r="DU43" s="15">
        <v>808721.57865151111</v>
      </c>
      <c r="DV43" s="14">
        <v>271059.77918686159</v>
      </c>
      <c r="DW43" s="15">
        <f t="shared" si="48"/>
        <v>1079781.3578383727</v>
      </c>
      <c r="DX43" s="14">
        <f t="shared" si="49"/>
        <v>30.53166556640986</v>
      </c>
    </row>
    <row r="44" spans="1:128">
      <c r="A44" s="22">
        <v>2002</v>
      </c>
      <c r="B44" s="20">
        <v>82456</v>
      </c>
      <c r="C44" s="7">
        <v>39641</v>
      </c>
      <c r="D44" s="6">
        <v>36245</v>
      </c>
      <c r="E44" s="7">
        <v>11717</v>
      </c>
      <c r="F44" s="18">
        <v>1445</v>
      </c>
      <c r="G44" s="9">
        <f t="shared" si="0"/>
        <v>16931.064999999999</v>
      </c>
      <c r="H44" s="10">
        <v>38126</v>
      </c>
      <c r="I44" s="9">
        <v>14204466.720000001</v>
      </c>
      <c r="J44" s="10">
        <v>1039444.28</v>
      </c>
      <c r="K44" s="9">
        <v>9738866.3699999992</v>
      </c>
      <c r="L44" s="10">
        <f t="shared" si="1"/>
        <v>3426156.0700000022</v>
      </c>
      <c r="M44" s="9">
        <v>2121770.09</v>
      </c>
      <c r="N44" s="10">
        <f t="shared" si="2"/>
        <v>5547926.160000002</v>
      </c>
      <c r="O44" s="9">
        <f t="shared" si="3"/>
        <v>327.67732921703401</v>
      </c>
      <c r="P44" s="10">
        <v>551615.00782423012</v>
      </c>
      <c r="Q44" s="9">
        <v>106001.6657148516</v>
      </c>
      <c r="R44" s="10">
        <f t="shared" si="4"/>
        <v>657616.6735390817</v>
      </c>
      <c r="S44" s="24">
        <f t="shared" si="5"/>
        <v>38.840833316692233</v>
      </c>
      <c r="T44" s="23">
        <v>41314.019999999997</v>
      </c>
      <c r="U44" s="12">
        <v>18785.63</v>
      </c>
      <c r="V44" s="11">
        <v>16632.98</v>
      </c>
      <c r="W44" s="12">
        <v>5170.8630000000003</v>
      </c>
      <c r="X44" s="18">
        <v>1721</v>
      </c>
      <c r="Y44" s="9">
        <f t="shared" si="6"/>
        <v>8899.0552229999994</v>
      </c>
      <c r="Z44" s="10">
        <v>31714</v>
      </c>
      <c r="AA44" s="9">
        <v>5396286.6399999997</v>
      </c>
      <c r="AB44" s="10">
        <v>397891.28</v>
      </c>
      <c r="AC44" s="9">
        <f t="shared" si="18"/>
        <v>4998395.3599999994</v>
      </c>
      <c r="AD44" s="10">
        <v>3805034.18</v>
      </c>
      <c r="AE44" s="9">
        <f t="shared" si="7"/>
        <v>1193361.1799999992</v>
      </c>
      <c r="AF44" s="10">
        <v>1122015.68</v>
      </c>
      <c r="AG44" s="9">
        <f t="shared" si="8"/>
        <v>2315376.8599999994</v>
      </c>
      <c r="AH44" s="10">
        <f t="shared" si="9"/>
        <v>260.18232295219451</v>
      </c>
      <c r="AI44" s="9">
        <f t="shared" si="19"/>
        <v>5.0103177589727039</v>
      </c>
      <c r="AJ44" s="10">
        <v>1077034.8108832189</v>
      </c>
      <c r="AK44" s="9">
        <v>186106.5189955082</v>
      </c>
      <c r="AL44" s="10">
        <v>106280.4844070854</v>
      </c>
      <c r="AM44" s="9">
        <f t="shared" si="10"/>
        <v>292387.0034025936</v>
      </c>
      <c r="AN44" s="26">
        <f t="shared" si="11"/>
        <v>32.855960107642275</v>
      </c>
      <c r="AO44" s="25">
        <v>287745.59999999998</v>
      </c>
      <c r="AP44" s="11">
        <v>146109</v>
      </c>
      <c r="AQ44" s="12">
        <v>137731</v>
      </c>
      <c r="AR44" s="11">
        <v>29461</v>
      </c>
      <c r="AS44" s="13">
        <v>1810</v>
      </c>
      <c r="AT44" s="14">
        <f t="shared" si="12"/>
        <v>53324.41</v>
      </c>
      <c r="AU44" s="9">
        <v>50244</v>
      </c>
      <c r="AV44" s="10">
        <v>94452420.030000001</v>
      </c>
      <c r="AW44" s="9">
        <v>6545780.5700000003</v>
      </c>
      <c r="AX44" s="10">
        <v>64168504.109999999</v>
      </c>
      <c r="AY44" s="15">
        <f t="shared" si="13"/>
        <v>23738135.350000009</v>
      </c>
      <c r="AZ44" s="10">
        <v>12558916.49</v>
      </c>
      <c r="BA44" s="15">
        <f t="shared" si="14"/>
        <v>36297051.840000011</v>
      </c>
      <c r="BB44" s="14">
        <f t="shared" si="15"/>
        <v>680.68360887631025</v>
      </c>
      <c r="BC44" s="9">
        <v>1801800</v>
      </c>
      <c r="BD44" s="10">
        <v>610800</v>
      </c>
      <c r="BE44" s="12">
        <f t="shared" si="16"/>
        <v>2412600</v>
      </c>
      <c r="BF44" s="28">
        <f t="shared" si="17"/>
        <v>45.243819856609754</v>
      </c>
      <c r="BG44" s="27">
        <v>5528</v>
      </c>
      <c r="BH44" s="16">
        <v>1537</v>
      </c>
      <c r="BI44" s="15">
        <f t="shared" si="20"/>
        <v>8496.5360000000001</v>
      </c>
      <c r="BJ44" s="10">
        <v>10931960.76</v>
      </c>
      <c r="BK44" s="9">
        <v>601559.84</v>
      </c>
      <c r="BL44" s="10">
        <v>6883450.9699999997</v>
      </c>
      <c r="BM44" s="15">
        <f t="shared" si="21"/>
        <v>3446949.95</v>
      </c>
      <c r="BN44" s="10">
        <v>1515638.14</v>
      </c>
      <c r="BO44" s="15">
        <f t="shared" si="22"/>
        <v>4962588.09</v>
      </c>
      <c r="BP44" s="14">
        <f t="shared" si="23"/>
        <v>584.07191942692884</v>
      </c>
      <c r="BQ44" s="9">
        <v>241321.42282464061</v>
      </c>
      <c r="BR44" s="10">
        <v>91502.818568416915</v>
      </c>
      <c r="BS44" s="15">
        <f t="shared" si="24"/>
        <v>332824.24139305751</v>
      </c>
      <c r="BT44" s="29">
        <f t="shared" si="25"/>
        <v>39.17175674805091</v>
      </c>
      <c r="BU44" s="27">
        <v>6932</v>
      </c>
      <c r="BV44" s="16">
        <v>1831</v>
      </c>
      <c r="BW44" s="15">
        <f t="shared" si="26"/>
        <v>12692.492</v>
      </c>
      <c r="BX44" s="10">
        <v>7217884.8099999996</v>
      </c>
      <c r="BY44" s="9">
        <v>394234.32</v>
      </c>
      <c r="BZ44" s="10">
        <v>5488902.7999999998</v>
      </c>
      <c r="CA44" s="15">
        <f t="shared" si="27"/>
        <v>1334747.6899999995</v>
      </c>
      <c r="CB44" s="10">
        <v>1570162.33</v>
      </c>
      <c r="CC44" s="15">
        <f t="shared" si="28"/>
        <v>2904910.0199999996</v>
      </c>
      <c r="CD44" s="14">
        <f t="shared" si="29"/>
        <v>228.86837509923186</v>
      </c>
      <c r="CE44" s="9">
        <v>315238.04850136588</v>
      </c>
      <c r="CF44" s="10">
        <v>83963.897739065796</v>
      </c>
      <c r="CG44" s="15">
        <f t="shared" si="30"/>
        <v>399201.94624043169</v>
      </c>
      <c r="CH44" s="29">
        <f t="shared" si="31"/>
        <v>31.451817833758074</v>
      </c>
      <c r="CI44" s="27">
        <v>6563</v>
      </c>
      <c r="CJ44" s="16">
        <v>1684</v>
      </c>
      <c r="CK44" s="15">
        <f t="shared" si="32"/>
        <v>11052.092000000001</v>
      </c>
      <c r="CL44" s="10">
        <v>9146131.3800000008</v>
      </c>
      <c r="CM44" s="9">
        <v>455197.9</v>
      </c>
      <c r="CN44" s="10">
        <v>6170888.8499999996</v>
      </c>
      <c r="CO44" s="15">
        <f t="shared" si="33"/>
        <v>2520044.6300000008</v>
      </c>
      <c r="CP44" s="10">
        <v>1365077.17</v>
      </c>
      <c r="CQ44" s="15">
        <f t="shared" si="34"/>
        <v>3885121.8000000007</v>
      </c>
      <c r="CR44" s="14">
        <f t="shared" si="35"/>
        <v>351.52818127102097</v>
      </c>
      <c r="CS44" s="9">
        <v>304795.9173738957</v>
      </c>
      <c r="CT44" s="10">
        <v>100092.5591886294</v>
      </c>
      <c r="CU44" s="15">
        <f t="shared" si="36"/>
        <v>404888.47656252509</v>
      </c>
      <c r="CV44" s="29">
        <f t="shared" si="37"/>
        <v>36.63455539118975</v>
      </c>
      <c r="CW44" s="30">
        <v>3446</v>
      </c>
      <c r="CX44" s="18">
        <v>1747</v>
      </c>
      <c r="CY44" s="15">
        <f t="shared" si="38"/>
        <v>6020.1620000000003</v>
      </c>
      <c r="CZ44" s="14">
        <v>10392458.550000001</v>
      </c>
      <c r="DA44" s="15">
        <v>832438.17</v>
      </c>
      <c r="DB44" s="14">
        <v>7914585</v>
      </c>
      <c r="DC44" s="15">
        <f t="shared" si="39"/>
        <v>1645435.3800000008</v>
      </c>
      <c r="DD44" s="14">
        <v>2239533.85</v>
      </c>
      <c r="DE44" s="15">
        <f t="shared" si="40"/>
        <v>3884969.2300000009</v>
      </c>
      <c r="DF44" s="14">
        <f t="shared" si="41"/>
        <v>645.32635998831938</v>
      </c>
      <c r="DG44" s="15">
        <v>268686.84511758981</v>
      </c>
      <c r="DH44" s="14">
        <v>54625.528720626316</v>
      </c>
      <c r="DI44" s="15">
        <f t="shared" si="42"/>
        <v>323312.37383821612</v>
      </c>
      <c r="DJ44" s="29">
        <f t="shared" si="43"/>
        <v>53.704929176028173</v>
      </c>
      <c r="DK44" s="31">
        <v>18790</v>
      </c>
      <c r="DL44" s="19">
        <v>1798</v>
      </c>
      <c r="DM44" s="15">
        <f t="shared" si="44"/>
        <v>33784.42</v>
      </c>
      <c r="DN44" s="14">
        <v>21368408.800000001</v>
      </c>
      <c r="DO44" s="15">
        <v>1727588.15</v>
      </c>
      <c r="DP44" s="14">
        <v>14458221.050000001</v>
      </c>
      <c r="DQ44" s="15">
        <f t="shared" si="45"/>
        <v>5182599.6000000015</v>
      </c>
      <c r="DR44" s="14">
        <v>4017887.24</v>
      </c>
      <c r="DS44" s="15">
        <f t="shared" si="46"/>
        <v>9200486.8400000017</v>
      </c>
      <c r="DT44" s="14">
        <f t="shared" si="47"/>
        <v>272.32928195896221</v>
      </c>
      <c r="DU44" s="15">
        <v>797405.6174964055</v>
      </c>
      <c r="DV44" s="14">
        <v>262444.98725597601</v>
      </c>
      <c r="DW44" s="15">
        <f t="shared" si="48"/>
        <v>1059850.6047523816</v>
      </c>
      <c r="DX44" s="14">
        <f t="shared" si="49"/>
        <v>31.370987122241011</v>
      </c>
    </row>
    <row r="45" spans="1:128">
      <c r="A45" s="22">
        <v>2003</v>
      </c>
      <c r="B45" s="20">
        <v>82502</v>
      </c>
      <c r="C45" s="7">
        <v>39507</v>
      </c>
      <c r="D45" s="6">
        <v>35846</v>
      </c>
      <c r="E45" s="7">
        <v>11350</v>
      </c>
      <c r="F45" s="18">
        <v>1439</v>
      </c>
      <c r="G45" s="9">
        <f t="shared" si="0"/>
        <v>16332.65</v>
      </c>
      <c r="H45" s="10">
        <v>38194</v>
      </c>
      <c r="I45" s="9">
        <v>14322117.43</v>
      </c>
      <c r="J45" s="10">
        <v>1044016.39</v>
      </c>
      <c r="K45" s="9">
        <v>10219425.390000001</v>
      </c>
      <c r="L45" s="10">
        <f t="shared" si="1"/>
        <v>3058675.6499999985</v>
      </c>
      <c r="M45" s="9">
        <v>2406705.7400000002</v>
      </c>
      <c r="N45" s="10">
        <f t="shared" si="2"/>
        <v>5465381.3899999987</v>
      </c>
      <c r="O45" s="9">
        <f t="shared" si="3"/>
        <v>334.62918693537171</v>
      </c>
      <c r="P45" s="10">
        <v>553939.4639230317</v>
      </c>
      <c r="Q45" s="9">
        <v>100768.59741313641</v>
      </c>
      <c r="R45" s="10">
        <f t="shared" si="4"/>
        <v>654708.06133616809</v>
      </c>
      <c r="S45" s="24">
        <f t="shared" si="5"/>
        <v>40.085844081405533</v>
      </c>
      <c r="T45" s="23">
        <v>42004.57</v>
      </c>
      <c r="U45" s="12">
        <v>19538.14</v>
      </c>
      <c r="V45" s="11">
        <v>17298.509999999998</v>
      </c>
      <c r="W45" s="12">
        <v>5302.4229999999998</v>
      </c>
      <c r="X45" s="18">
        <v>1706</v>
      </c>
      <c r="Y45" s="9">
        <f t="shared" si="6"/>
        <v>9045.9336380000004</v>
      </c>
      <c r="Z45" s="10">
        <v>31634</v>
      </c>
      <c r="AA45" s="9">
        <v>5577849.0599999996</v>
      </c>
      <c r="AB45" s="10">
        <v>390163.79</v>
      </c>
      <c r="AC45" s="9">
        <f t="shared" si="18"/>
        <v>5187685.2699999996</v>
      </c>
      <c r="AD45" s="10">
        <v>4019263.61</v>
      </c>
      <c r="AE45" s="9">
        <f t="shared" si="7"/>
        <v>1168421.6599999997</v>
      </c>
      <c r="AF45" s="10">
        <v>1206984.8999999999</v>
      </c>
      <c r="AG45" s="9">
        <f t="shared" si="8"/>
        <v>2375406.5599999996</v>
      </c>
      <c r="AH45" s="10">
        <f t="shared" si="9"/>
        <v>262.59385211731302</v>
      </c>
      <c r="AI45" s="9">
        <f t="shared" si="19"/>
        <v>5.0233518062027951</v>
      </c>
      <c r="AJ45" s="10">
        <v>1110383.9179872919</v>
      </c>
      <c r="AK45" s="9">
        <v>189430.90562501279</v>
      </c>
      <c r="AL45" s="10">
        <v>110926.3840168873</v>
      </c>
      <c r="AM45" s="9">
        <f t="shared" si="10"/>
        <v>300357.2896419001</v>
      </c>
      <c r="AN45" s="26">
        <f t="shared" si="11"/>
        <v>33.203569875879303</v>
      </c>
      <c r="AO45" s="25">
        <v>290242</v>
      </c>
      <c r="AP45" s="11">
        <v>147761</v>
      </c>
      <c r="AQ45" s="12">
        <v>138987</v>
      </c>
      <c r="AR45" s="11">
        <v>27565.25</v>
      </c>
      <c r="AS45" s="13">
        <v>1800</v>
      </c>
      <c r="AT45" s="14">
        <f t="shared" si="12"/>
        <v>49617.45</v>
      </c>
      <c r="AU45" s="9">
        <v>50477</v>
      </c>
      <c r="AV45" s="10">
        <v>94669882.420000002</v>
      </c>
      <c r="AW45" s="9">
        <v>6459303.0999999996</v>
      </c>
      <c r="AX45" s="10">
        <v>64850681.5</v>
      </c>
      <c r="AY45" s="15">
        <f t="shared" si="13"/>
        <v>23359897.820000008</v>
      </c>
      <c r="AZ45" s="10">
        <v>12124550.02</v>
      </c>
      <c r="BA45" s="15">
        <f t="shared" si="14"/>
        <v>35484447.840000004</v>
      </c>
      <c r="BB45" s="14">
        <f t="shared" si="15"/>
        <v>715.16065094034468</v>
      </c>
      <c r="BC45" s="9">
        <v>1835700</v>
      </c>
      <c r="BD45" s="10">
        <v>612200</v>
      </c>
      <c r="BE45" s="12">
        <f t="shared" si="16"/>
        <v>2447900</v>
      </c>
      <c r="BF45" s="28">
        <f t="shared" si="17"/>
        <v>49.335465647670325</v>
      </c>
      <c r="BG45" s="27">
        <v>5452</v>
      </c>
      <c r="BH45" s="16">
        <v>1533</v>
      </c>
      <c r="BI45" s="15">
        <f t="shared" si="20"/>
        <v>8357.9159999999993</v>
      </c>
      <c r="BJ45" s="10">
        <v>11128964.82</v>
      </c>
      <c r="BK45" s="9">
        <v>598711.6</v>
      </c>
      <c r="BL45" s="10">
        <v>7035147.9900000002</v>
      </c>
      <c r="BM45" s="15">
        <f t="shared" si="21"/>
        <v>3495105.2300000004</v>
      </c>
      <c r="BN45" s="10">
        <v>1546603.71</v>
      </c>
      <c r="BO45" s="15">
        <f t="shared" si="22"/>
        <v>5041708.9400000004</v>
      </c>
      <c r="BP45" s="14">
        <f t="shared" si="23"/>
        <v>603.22560552175935</v>
      </c>
      <c r="BQ45" s="9">
        <v>245775.77906214001</v>
      </c>
      <c r="BR45" s="10">
        <v>90723.309796626389</v>
      </c>
      <c r="BS45" s="15">
        <f t="shared" si="24"/>
        <v>336499.08885876636</v>
      </c>
      <c r="BT45" s="29">
        <f t="shared" si="25"/>
        <v>40.261123569412085</v>
      </c>
      <c r="BU45" s="27">
        <v>7019</v>
      </c>
      <c r="BV45" s="16">
        <v>1826</v>
      </c>
      <c r="BW45" s="15">
        <f t="shared" si="26"/>
        <v>12816.694</v>
      </c>
      <c r="BX45" s="10">
        <v>7512071.4900000002</v>
      </c>
      <c r="BY45" s="9">
        <v>374046.45</v>
      </c>
      <c r="BZ45" s="10">
        <v>5686418.7699999996</v>
      </c>
      <c r="CA45" s="15">
        <f t="shared" si="27"/>
        <v>1451606.2700000005</v>
      </c>
      <c r="CB45" s="10">
        <v>1653545.13</v>
      </c>
      <c r="CC45" s="15">
        <f t="shared" si="28"/>
        <v>3105151.4000000004</v>
      </c>
      <c r="CD45" s="14">
        <f t="shared" si="29"/>
        <v>242.27397486434492</v>
      </c>
      <c r="CE45" s="9">
        <v>306782.36341661343</v>
      </c>
      <c r="CF45" s="10">
        <v>85915.092594404734</v>
      </c>
      <c r="CG45" s="15">
        <f t="shared" si="30"/>
        <v>392697.45601101813</v>
      </c>
      <c r="CH45" s="29">
        <f t="shared" si="31"/>
        <v>30.639528103816644</v>
      </c>
      <c r="CI45" s="27">
        <v>6466</v>
      </c>
      <c r="CJ45" s="16">
        <v>1674</v>
      </c>
      <c r="CK45" s="15">
        <f t="shared" si="32"/>
        <v>10824.084000000001</v>
      </c>
      <c r="CL45" s="10">
        <v>9305128.9199999999</v>
      </c>
      <c r="CM45" s="9">
        <v>485845.32</v>
      </c>
      <c r="CN45" s="10">
        <v>6247303.2699999996</v>
      </c>
      <c r="CO45" s="15">
        <f t="shared" si="33"/>
        <v>2571980.33</v>
      </c>
      <c r="CP45" s="10">
        <v>1374097.33</v>
      </c>
      <c r="CQ45" s="15">
        <f t="shared" si="34"/>
        <v>3946077.66</v>
      </c>
      <c r="CR45" s="14">
        <f t="shared" si="35"/>
        <v>364.56458209304361</v>
      </c>
      <c r="CS45" s="9">
        <v>302803.80661382072</v>
      </c>
      <c r="CT45" s="10">
        <v>105182.7420617133</v>
      </c>
      <c r="CU45" s="15">
        <f t="shared" si="36"/>
        <v>407986.54867553402</v>
      </c>
      <c r="CV45" s="29">
        <f t="shared" si="37"/>
        <v>37.692478058700765</v>
      </c>
      <c r="CW45" s="30">
        <v>3482.1</v>
      </c>
      <c r="CX45" s="18">
        <v>1736</v>
      </c>
      <c r="CY45" s="15">
        <f t="shared" si="38"/>
        <v>6044.9255999999996</v>
      </c>
      <c r="CZ45" s="14">
        <v>10971000.66</v>
      </c>
      <c r="DA45" s="15">
        <v>924707.32</v>
      </c>
      <c r="DB45" s="14">
        <v>8234563.6200000001</v>
      </c>
      <c r="DC45" s="15">
        <f t="shared" si="39"/>
        <v>1811729.7199999997</v>
      </c>
      <c r="DD45" s="14">
        <v>2317856.86</v>
      </c>
      <c r="DE45" s="15">
        <f t="shared" si="40"/>
        <v>4129586.5799999996</v>
      </c>
      <c r="DF45" s="14">
        <f t="shared" si="41"/>
        <v>683.14928144028772</v>
      </c>
      <c r="DG45" s="15">
        <v>268725.20436334651</v>
      </c>
      <c r="DH45" s="14">
        <v>56453.124037314403</v>
      </c>
      <c r="DI45" s="15">
        <f t="shared" si="42"/>
        <v>325178.32840066089</v>
      </c>
      <c r="DJ45" s="29">
        <f t="shared" si="43"/>
        <v>53.793603084322648</v>
      </c>
      <c r="DK45" s="31">
        <v>18480</v>
      </c>
      <c r="DL45" s="19">
        <v>1799</v>
      </c>
      <c r="DM45" s="15">
        <f t="shared" si="44"/>
        <v>33245.519999999997</v>
      </c>
      <c r="DN45" s="14">
        <v>21193877.02</v>
      </c>
      <c r="DO45" s="15">
        <v>1785936.61</v>
      </c>
      <c r="DP45" s="14">
        <v>14339806.710000001</v>
      </c>
      <c r="DQ45" s="15">
        <f t="shared" si="45"/>
        <v>5068133.6999999993</v>
      </c>
      <c r="DR45" s="14">
        <v>3969398.07</v>
      </c>
      <c r="DS45" s="15">
        <f t="shared" si="46"/>
        <v>9037531.7699999996</v>
      </c>
      <c r="DT45" s="14">
        <f t="shared" si="47"/>
        <v>271.8420939122023</v>
      </c>
      <c r="DU45" s="15">
        <v>834600.02701319614</v>
      </c>
      <c r="DV45" s="14">
        <v>248802.89402626851</v>
      </c>
      <c r="DW45" s="15">
        <f t="shared" si="48"/>
        <v>1083402.9210394647</v>
      </c>
      <c r="DX45" s="14">
        <f t="shared" si="49"/>
        <v>32.587937293189121</v>
      </c>
    </row>
    <row r="46" spans="1:128">
      <c r="A46" s="22">
        <v>2004</v>
      </c>
      <c r="B46" s="20">
        <v>82491</v>
      </c>
      <c r="C46" s="7">
        <v>39948</v>
      </c>
      <c r="D46" s="6">
        <v>35841</v>
      </c>
      <c r="E46" s="7">
        <v>11221</v>
      </c>
      <c r="F46" s="18">
        <v>1442</v>
      </c>
      <c r="G46" s="9">
        <f t="shared" si="0"/>
        <v>16180.682000000001</v>
      </c>
      <c r="H46" s="10">
        <v>38103</v>
      </c>
      <c r="I46" s="9">
        <v>14383447.560000001</v>
      </c>
      <c r="J46" s="10">
        <v>1058680.82</v>
      </c>
      <c r="K46" s="9">
        <v>10242086.439999999</v>
      </c>
      <c r="L46" s="10">
        <f t="shared" si="1"/>
        <v>3082680.3000000007</v>
      </c>
      <c r="M46" s="9">
        <v>2397618.16</v>
      </c>
      <c r="N46" s="10">
        <f t="shared" si="2"/>
        <v>5480298.4600000009</v>
      </c>
      <c r="O46" s="9">
        <f t="shared" si="3"/>
        <v>338.69391042973348</v>
      </c>
      <c r="P46" s="10">
        <v>579785.16601101379</v>
      </c>
      <c r="Q46" s="9">
        <v>97097.285936401357</v>
      </c>
      <c r="R46" s="10">
        <f t="shared" si="4"/>
        <v>676882.45194741513</v>
      </c>
      <c r="S46" s="24">
        <f t="shared" si="5"/>
        <v>41.832751669392863</v>
      </c>
      <c r="T46" s="23">
        <v>42691.75</v>
      </c>
      <c r="U46" s="12">
        <v>20184.490000000002</v>
      </c>
      <c r="V46" s="11">
        <v>17973.5</v>
      </c>
      <c r="W46" s="12">
        <v>5464.1639999999998</v>
      </c>
      <c r="X46" s="18">
        <v>1690</v>
      </c>
      <c r="Y46" s="9">
        <f t="shared" si="6"/>
        <v>9234.4371599999995</v>
      </c>
      <c r="Z46" s="10">
        <v>31244</v>
      </c>
      <c r="AA46" s="9">
        <v>5823162.1299999999</v>
      </c>
      <c r="AB46" s="10">
        <v>364378.88</v>
      </c>
      <c r="AC46" s="9">
        <f t="shared" si="18"/>
        <v>5458783.25</v>
      </c>
      <c r="AD46" s="10">
        <v>4161787.22</v>
      </c>
      <c r="AE46" s="9">
        <f t="shared" si="7"/>
        <v>1296996.0299999998</v>
      </c>
      <c r="AF46" s="10">
        <v>1241130.76</v>
      </c>
      <c r="AG46" s="9">
        <f t="shared" si="8"/>
        <v>2538126.79</v>
      </c>
      <c r="AH46" s="10">
        <f t="shared" si="9"/>
        <v>274.85451966625328</v>
      </c>
      <c r="AI46" s="9">
        <f t="shared" si="19"/>
        <v>5.0783759864587754</v>
      </c>
      <c r="AJ46" s="10">
        <v>1146658.3304440549</v>
      </c>
      <c r="AK46" s="9">
        <v>191077.6768803903</v>
      </c>
      <c r="AL46" s="10">
        <v>116581.2378921949</v>
      </c>
      <c r="AM46" s="9">
        <f t="shared" si="10"/>
        <v>307658.91477258521</v>
      </c>
      <c r="AN46" s="26">
        <f t="shared" si="11"/>
        <v>33.31647716498027</v>
      </c>
      <c r="AO46" s="25">
        <v>292936.09999999998</v>
      </c>
      <c r="AP46" s="11">
        <v>148642.1</v>
      </c>
      <c r="AQ46" s="12">
        <v>140493.1</v>
      </c>
      <c r="AR46" s="11">
        <v>27790.33</v>
      </c>
      <c r="AS46" s="13">
        <v>1802</v>
      </c>
      <c r="AT46" s="14">
        <f t="shared" si="12"/>
        <v>50078.174659999997</v>
      </c>
      <c r="AU46" s="9">
        <v>51094</v>
      </c>
      <c r="AV46" s="10">
        <v>96623773.930000007</v>
      </c>
      <c r="AW46" s="9">
        <v>6950910.3700000001</v>
      </c>
      <c r="AX46" s="10">
        <v>66036676.630000003</v>
      </c>
      <c r="AY46" s="15">
        <f t="shared" si="13"/>
        <v>23636186.93</v>
      </c>
      <c r="AZ46" s="10">
        <v>12441492.949999999</v>
      </c>
      <c r="BA46" s="15">
        <f t="shared" si="14"/>
        <v>36077679.879999995</v>
      </c>
      <c r="BB46" s="14">
        <f t="shared" si="15"/>
        <v>720.42721454895775</v>
      </c>
      <c r="BC46" s="9">
        <v>1973000</v>
      </c>
      <c r="BD46" s="10">
        <v>612500</v>
      </c>
      <c r="BE46" s="12">
        <f t="shared" si="16"/>
        <v>2585500</v>
      </c>
      <c r="BF46" s="28">
        <f t="shared" si="17"/>
        <v>51.629277974965234</v>
      </c>
      <c r="BG46" s="27">
        <v>5372</v>
      </c>
      <c r="BH46" s="16">
        <v>1561</v>
      </c>
      <c r="BI46" s="15">
        <f t="shared" si="20"/>
        <v>8385.6919999999991</v>
      </c>
      <c r="BJ46" s="10">
        <v>11291106.6</v>
      </c>
      <c r="BK46" s="9">
        <v>610994.17000000004</v>
      </c>
      <c r="BL46" s="10">
        <v>7102923.7800000003</v>
      </c>
      <c r="BM46" s="15">
        <f t="shared" si="21"/>
        <v>3577188.6499999994</v>
      </c>
      <c r="BN46" s="10">
        <v>1486011.8</v>
      </c>
      <c r="BO46" s="15">
        <f t="shared" si="22"/>
        <v>5063200.4499999993</v>
      </c>
      <c r="BP46" s="14">
        <f t="shared" si="23"/>
        <v>603.79041467299294</v>
      </c>
      <c r="BQ46" s="9">
        <v>248478.9868272093</v>
      </c>
      <c r="BR46" s="10">
        <v>92175.845549840014</v>
      </c>
      <c r="BS46" s="15">
        <f t="shared" si="24"/>
        <v>340654.83237704932</v>
      </c>
      <c r="BT46" s="29">
        <f t="shared" si="25"/>
        <v>40.623341803759232</v>
      </c>
      <c r="BU46" s="27">
        <v>6869</v>
      </c>
      <c r="BV46" s="16">
        <v>1826</v>
      </c>
      <c r="BW46" s="15">
        <f t="shared" si="26"/>
        <v>12542.794</v>
      </c>
      <c r="BX46" s="10">
        <v>7619570.2999999998</v>
      </c>
      <c r="BY46" s="9">
        <v>347991.37</v>
      </c>
      <c r="BZ46" s="10">
        <v>5736063.04</v>
      </c>
      <c r="CA46" s="15">
        <f t="shared" si="27"/>
        <v>1535515.8899999997</v>
      </c>
      <c r="CB46" s="10">
        <v>1633410.77</v>
      </c>
      <c r="CC46" s="15">
        <f t="shared" si="28"/>
        <v>3168926.6599999997</v>
      </c>
      <c r="CD46" s="14">
        <f t="shared" si="29"/>
        <v>252.64918326809797</v>
      </c>
      <c r="CE46" s="9">
        <v>309695.05231863691</v>
      </c>
      <c r="CF46" s="10">
        <v>87220.033015210749</v>
      </c>
      <c r="CG46" s="15">
        <f t="shared" si="30"/>
        <v>396915.08533384767</v>
      </c>
      <c r="CH46" s="29">
        <f t="shared" si="31"/>
        <v>31.644869981428993</v>
      </c>
      <c r="CI46" s="27">
        <v>6207</v>
      </c>
      <c r="CJ46" s="16">
        <v>1674</v>
      </c>
      <c r="CK46" s="15">
        <f t="shared" si="32"/>
        <v>10390.518</v>
      </c>
      <c r="CL46" s="10">
        <v>9290838.6999999993</v>
      </c>
      <c r="CM46" s="9">
        <v>489108.84</v>
      </c>
      <c r="CN46" s="10">
        <v>6277588.8600000003</v>
      </c>
      <c r="CO46" s="15">
        <f t="shared" si="33"/>
        <v>2524140.9999999991</v>
      </c>
      <c r="CP46" s="10">
        <v>1324505.99</v>
      </c>
      <c r="CQ46" s="15">
        <f t="shared" si="34"/>
        <v>3848646.9899999993</v>
      </c>
      <c r="CR46" s="14">
        <f t="shared" si="35"/>
        <v>370.39991557687495</v>
      </c>
      <c r="CS46" s="9">
        <v>306045.25752991601</v>
      </c>
      <c r="CT46" s="10">
        <v>108677.7829304692</v>
      </c>
      <c r="CU46" s="15">
        <f t="shared" si="36"/>
        <v>414723.04046038521</v>
      </c>
      <c r="CV46" s="29">
        <f t="shared" si="37"/>
        <v>39.91360589148541</v>
      </c>
      <c r="CW46" s="30">
        <v>3556.2</v>
      </c>
      <c r="CX46" s="18">
        <v>1754</v>
      </c>
      <c r="CY46" s="15">
        <f t="shared" si="38"/>
        <v>6237.5748000000003</v>
      </c>
      <c r="CZ46" s="14">
        <v>11204669.029999999</v>
      </c>
      <c r="DA46" s="15">
        <v>1020827.88</v>
      </c>
      <c r="DB46" s="14">
        <v>8438652.9499999993</v>
      </c>
      <c r="DC46" s="15">
        <f t="shared" si="39"/>
        <v>1745188.1999999993</v>
      </c>
      <c r="DD46" s="14">
        <v>2366636.4300000002</v>
      </c>
      <c r="DE46" s="15">
        <f t="shared" si="40"/>
        <v>4111824.6299999994</v>
      </c>
      <c r="DF46" s="14">
        <f t="shared" si="41"/>
        <v>659.20245637775747</v>
      </c>
      <c r="DG46" s="15">
        <v>273668.62921394053</v>
      </c>
      <c r="DH46" s="14">
        <v>59691.361988507728</v>
      </c>
      <c r="DI46" s="15">
        <f t="shared" si="42"/>
        <v>333359.99120244826</v>
      </c>
      <c r="DJ46" s="29">
        <f t="shared" si="43"/>
        <v>53.443846669774324</v>
      </c>
      <c r="DK46" s="31">
        <v>17960</v>
      </c>
      <c r="DL46" s="19">
        <v>1787</v>
      </c>
      <c r="DM46" s="15">
        <f t="shared" si="44"/>
        <v>32094.52</v>
      </c>
      <c r="DN46" s="14">
        <v>21874547.960000001</v>
      </c>
      <c r="DO46" s="15">
        <v>1829536.48</v>
      </c>
      <c r="DP46" s="14">
        <v>14521739.029999999</v>
      </c>
      <c r="DQ46" s="15">
        <f t="shared" si="45"/>
        <v>5523272.4500000011</v>
      </c>
      <c r="DR46" s="14">
        <v>4016184.22</v>
      </c>
      <c r="DS46" s="15">
        <f t="shared" si="46"/>
        <v>9539456.6700000018</v>
      </c>
      <c r="DT46" s="14">
        <f t="shared" si="47"/>
        <v>297.23007759580145</v>
      </c>
      <c r="DU46" s="15">
        <v>880433.17726159387</v>
      </c>
      <c r="DV46" s="14">
        <v>254168.7088047358</v>
      </c>
      <c r="DW46" s="15">
        <f t="shared" si="48"/>
        <v>1134601.8860663297</v>
      </c>
      <c r="DX46" s="14">
        <f t="shared" si="49"/>
        <v>35.351888299508133</v>
      </c>
    </row>
    <row r="47" spans="1:128">
      <c r="A47" s="22">
        <v>2005</v>
      </c>
      <c r="B47" s="20">
        <v>82465</v>
      </c>
      <c r="C47" s="7">
        <v>40928</v>
      </c>
      <c r="D47" s="6">
        <v>36355</v>
      </c>
      <c r="E47" s="7">
        <v>10849</v>
      </c>
      <c r="F47" s="18">
        <v>1434</v>
      </c>
      <c r="G47" s="9">
        <f t="shared" si="0"/>
        <v>15557.466</v>
      </c>
      <c r="H47" s="10">
        <v>38089</v>
      </c>
      <c r="I47" s="9">
        <v>14180777.6</v>
      </c>
      <c r="J47" s="10">
        <v>1046664.04</v>
      </c>
      <c r="K47" s="9">
        <v>10163116.699999999</v>
      </c>
      <c r="L47" s="10">
        <f t="shared" si="1"/>
        <v>2970996.8599999994</v>
      </c>
      <c r="M47" s="9">
        <v>2407545.0699999998</v>
      </c>
      <c r="N47" s="10">
        <f t="shared" si="2"/>
        <v>5378541.9299999997</v>
      </c>
      <c r="O47" s="9">
        <f t="shared" si="3"/>
        <v>345.72095031414494</v>
      </c>
      <c r="P47" s="10">
        <v>588031.44706122694</v>
      </c>
      <c r="Q47" s="9">
        <v>92446.964526702737</v>
      </c>
      <c r="R47" s="10">
        <f t="shared" si="4"/>
        <v>680478.4115879297</v>
      </c>
      <c r="S47" s="24">
        <f t="shared" si="5"/>
        <v>43.739668888746387</v>
      </c>
      <c r="T47" s="23">
        <v>43398.19</v>
      </c>
      <c r="U47" s="12">
        <v>20885.73</v>
      </c>
      <c r="V47" s="11">
        <v>18974.560000000001</v>
      </c>
      <c r="W47" s="12">
        <v>5637.1660000000002</v>
      </c>
      <c r="X47" s="18">
        <v>1668</v>
      </c>
      <c r="Y47" s="9">
        <f t="shared" si="6"/>
        <v>9402.7928879999999</v>
      </c>
      <c r="Z47" s="10">
        <v>31411</v>
      </c>
      <c r="AA47" s="9">
        <v>5938168.6299999999</v>
      </c>
      <c r="AB47" s="10">
        <v>349560.2</v>
      </c>
      <c r="AC47" s="9">
        <f t="shared" si="18"/>
        <v>5588608.4299999997</v>
      </c>
      <c r="AD47" s="10">
        <v>4274424.1100000003</v>
      </c>
      <c r="AE47" s="9">
        <f t="shared" si="7"/>
        <v>1314184.3199999994</v>
      </c>
      <c r="AF47" s="10">
        <v>1276192.78</v>
      </c>
      <c r="AG47" s="9">
        <f t="shared" si="8"/>
        <v>2590377.0999999996</v>
      </c>
      <c r="AH47" s="10">
        <f t="shared" si="9"/>
        <v>275.49017944507551</v>
      </c>
      <c r="AI47" s="9">
        <f t="shared" si="19"/>
        <v>4.9980280525821517</v>
      </c>
      <c r="AJ47" s="10">
        <v>1188102.3010529401</v>
      </c>
      <c r="AK47" s="9">
        <v>193230.43392198521</v>
      </c>
      <c r="AL47" s="10">
        <v>122639.1744834618</v>
      </c>
      <c r="AM47" s="9">
        <f t="shared" si="10"/>
        <v>315869.60840544698</v>
      </c>
      <c r="AN47" s="26">
        <f t="shared" si="11"/>
        <v>33.593168771011115</v>
      </c>
      <c r="AO47" s="25">
        <v>295618.5</v>
      </c>
      <c r="AP47" s="11">
        <v>150581</v>
      </c>
      <c r="AQ47" s="12">
        <v>142991</v>
      </c>
      <c r="AR47" s="11">
        <v>28074.33</v>
      </c>
      <c r="AS47" s="13">
        <v>1799</v>
      </c>
      <c r="AT47" s="14">
        <f t="shared" si="12"/>
        <v>50505.719669999999</v>
      </c>
      <c r="AU47" s="9">
        <v>51242</v>
      </c>
      <c r="AV47" s="10">
        <v>97086076.620000005</v>
      </c>
      <c r="AW47" s="9">
        <v>6693495.8200000003</v>
      </c>
      <c r="AX47" s="10">
        <v>65720024.840000004</v>
      </c>
      <c r="AY47" s="15">
        <f t="shared" si="13"/>
        <v>24672555.960000008</v>
      </c>
      <c r="AZ47" s="10">
        <v>11934106.34</v>
      </c>
      <c r="BA47" s="15">
        <f t="shared" si="14"/>
        <v>36606662.300000012</v>
      </c>
      <c r="BB47" s="14">
        <f t="shared" si="15"/>
        <v>724.80231029643323</v>
      </c>
      <c r="BC47" s="9">
        <v>1988700</v>
      </c>
      <c r="BD47" s="10">
        <v>604500</v>
      </c>
      <c r="BE47" s="12">
        <f t="shared" si="16"/>
        <v>2593200</v>
      </c>
      <c r="BF47" s="28">
        <f t="shared" si="17"/>
        <v>51.344679710411896</v>
      </c>
      <c r="BG47" s="27">
        <v>5343</v>
      </c>
      <c r="BH47" s="16">
        <v>1557</v>
      </c>
      <c r="BI47" s="15">
        <f t="shared" si="20"/>
        <v>8319.0509999999995</v>
      </c>
      <c r="BJ47" s="10">
        <v>11330649.42</v>
      </c>
      <c r="BK47" s="9">
        <v>608330.28</v>
      </c>
      <c r="BL47" s="10">
        <v>7077065.5599999996</v>
      </c>
      <c r="BM47" s="15">
        <f t="shared" si="21"/>
        <v>3645253.580000001</v>
      </c>
      <c r="BN47" s="10">
        <v>1401370.65</v>
      </c>
      <c r="BO47" s="15">
        <f t="shared" si="22"/>
        <v>5046624.2300000004</v>
      </c>
      <c r="BP47" s="14">
        <f t="shared" si="23"/>
        <v>606.6346065194216</v>
      </c>
      <c r="BQ47" s="9">
        <v>251918.6471495255</v>
      </c>
      <c r="BR47" s="10">
        <v>94815.115252691729</v>
      </c>
      <c r="BS47" s="15">
        <f t="shared" si="24"/>
        <v>346733.76240221725</v>
      </c>
      <c r="BT47" s="29">
        <f t="shared" si="25"/>
        <v>41.679485124230787</v>
      </c>
      <c r="BU47" s="27">
        <v>6940.1350000000002</v>
      </c>
      <c r="BV47" s="16">
        <v>1819</v>
      </c>
      <c r="BW47" s="15">
        <f t="shared" si="26"/>
        <v>12624.105565</v>
      </c>
      <c r="BX47" s="10">
        <v>7698389.3600000003</v>
      </c>
      <c r="BY47" s="9">
        <v>360497.38</v>
      </c>
      <c r="BZ47" s="10">
        <v>5808150.9400000004</v>
      </c>
      <c r="CA47" s="15">
        <f t="shared" si="27"/>
        <v>1529741.04</v>
      </c>
      <c r="CB47" s="10">
        <v>1606751.66</v>
      </c>
      <c r="CC47" s="15">
        <f t="shared" si="28"/>
        <v>3136492.7</v>
      </c>
      <c r="CD47" s="14">
        <f t="shared" si="29"/>
        <v>248.4526673078403</v>
      </c>
      <c r="CE47" s="9">
        <v>309156.24251673638</v>
      </c>
      <c r="CF47" s="10">
        <v>89076.792251592764</v>
      </c>
      <c r="CG47" s="15">
        <f t="shared" si="30"/>
        <v>398233.03476832912</v>
      </c>
      <c r="CH47" s="29">
        <f t="shared" si="31"/>
        <v>31.545445553974115</v>
      </c>
      <c r="CI47" s="27">
        <v>6348</v>
      </c>
      <c r="CJ47" s="16">
        <v>1673</v>
      </c>
      <c r="CK47" s="15">
        <f t="shared" si="32"/>
        <v>10620.204</v>
      </c>
      <c r="CL47" s="10">
        <v>9309926.5700000003</v>
      </c>
      <c r="CM47" s="9">
        <v>464004.45</v>
      </c>
      <c r="CN47" s="10">
        <v>6253212.1399999997</v>
      </c>
      <c r="CO47" s="15">
        <f t="shared" si="33"/>
        <v>2592709.9800000014</v>
      </c>
      <c r="CP47" s="10">
        <v>1328793.8999999999</v>
      </c>
      <c r="CQ47" s="15">
        <f t="shared" si="34"/>
        <v>3921503.8800000013</v>
      </c>
      <c r="CR47" s="14">
        <f t="shared" si="35"/>
        <v>369.24939294951412</v>
      </c>
      <c r="CS47" s="9">
        <v>302199.19134212012</v>
      </c>
      <c r="CT47" s="10">
        <v>109825.45266704071</v>
      </c>
      <c r="CU47" s="15">
        <f t="shared" si="36"/>
        <v>412024.64400916081</v>
      </c>
      <c r="CV47" s="29">
        <f t="shared" si="37"/>
        <v>38.796302218786082</v>
      </c>
      <c r="CW47" s="30">
        <v>3555.8</v>
      </c>
      <c r="CX47" s="18">
        <v>1739</v>
      </c>
      <c r="CY47" s="15">
        <f t="shared" si="38"/>
        <v>6183.5361999999996</v>
      </c>
      <c r="CZ47" s="14">
        <v>11396736.300000001</v>
      </c>
      <c r="DA47" s="15">
        <v>1002968.5</v>
      </c>
      <c r="DB47" s="14">
        <v>8501745.3900000006</v>
      </c>
      <c r="DC47" s="15">
        <f t="shared" si="39"/>
        <v>1892022.4100000001</v>
      </c>
      <c r="DD47" s="14">
        <v>2410902.7999999998</v>
      </c>
      <c r="DE47" s="15">
        <f t="shared" si="40"/>
        <v>4302925.21</v>
      </c>
      <c r="DF47" s="14">
        <f t="shared" si="41"/>
        <v>695.86803906800128</v>
      </c>
      <c r="DG47" s="15">
        <v>278902.20733371971</v>
      </c>
      <c r="DH47" s="14">
        <v>62550.466094904397</v>
      </c>
      <c r="DI47" s="15">
        <f t="shared" si="42"/>
        <v>341452.67342862411</v>
      </c>
      <c r="DJ47" s="29">
        <f t="shared" si="43"/>
        <v>55.219644938542473</v>
      </c>
      <c r="DK47" s="31">
        <v>17750</v>
      </c>
      <c r="DL47" s="19">
        <v>1775</v>
      </c>
      <c r="DM47" s="15">
        <f t="shared" si="44"/>
        <v>31506.25</v>
      </c>
      <c r="DN47" s="14">
        <v>21792909.84</v>
      </c>
      <c r="DO47" s="15">
        <v>1776010.04</v>
      </c>
      <c r="DP47" s="14">
        <v>14525792.23</v>
      </c>
      <c r="DQ47" s="15">
        <f t="shared" si="45"/>
        <v>5491107.5700000003</v>
      </c>
      <c r="DR47" s="14">
        <v>4066710.52</v>
      </c>
      <c r="DS47" s="15">
        <f t="shared" si="46"/>
        <v>9557818.0899999999</v>
      </c>
      <c r="DT47" s="14">
        <f t="shared" si="47"/>
        <v>303.36260551477881</v>
      </c>
      <c r="DU47" s="15">
        <v>929481.15052294056</v>
      </c>
      <c r="DV47" s="14">
        <v>245935.30872758391</v>
      </c>
      <c r="DW47" s="15">
        <f t="shared" si="48"/>
        <v>1175416.4592505244</v>
      </c>
      <c r="DX47" s="14">
        <f t="shared" si="49"/>
        <v>37.307405967086673</v>
      </c>
    </row>
    <row r="48" spans="1:128">
      <c r="A48" s="22">
        <v>2006</v>
      </c>
      <c r="B48" s="20">
        <v>82369</v>
      </c>
      <c r="C48" s="7">
        <v>41429</v>
      </c>
      <c r="D48" s="6">
        <v>37172</v>
      </c>
      <c r="E48" s="7">
        <v>11022</v>
      </c>
      <c r="F48" s="18">
        <v>1430</v>
      </c>
      <c r="G48" s="9">
        <f t="shared" si="0"/>
        <v>15761.46</v>
      </c>
      <c r="H48" s="10">
        <v>38172</v>
      </c>
      <c r="I48" s="9">
        <v>14286323.73</v>
      </c>
      <c r="J48" s="10">
        <v>1053719.21</v>
      </c>
      <c r="K48" s="9">
        <v>10310139.699999999</v>
      </c>
      <c r="L48" s="10">
        <f t="shared" si="1"/>
        <v>2922464.8200000003</v>
      </c>
      <c r="M48" s="9">
        <v>2400268.7799999998</v>
      </c>
      <c r="N48" s="10">
        <f t="shared" si="2"/>
        <v>5322733.5999999996</v>
      </c>
      <c r="O48" s="9">
        <f t="shared" si="3"/>
        <v>337.70561864192786</v>
      </c>
      <c r="P48" s="10">
        <v>622234.12085046386</v>
      </c>
      <c r="Q48" s="9">
        <v>91736.014529848559</v>
      </c>
      <c r="R48" s="10">
        <f t="shared" si="4"/>
        <v>713970.13538031245</v>
      </c>
      <c r="S48" s="24">
        <f t="shared" si="5"/>
        <v>45.29847713221443</v>
      </c>
      <c r="T48" s="23">
        <v>44068.24</v>
      </c>
      <c r="U48" s="12">
        <v>21584.78</v>
      </c>
      <c r="V48" s="11">
        <v>19749.66</v>
      </c>
      <c r="W48" s="12">
        <v>5835.0129999999999</v>
      </c>
      <c r="X48" s="18">
        <v>1656</v>
      </c>
      <c r="Y48" s="9">
        <f t="shared" si="6"/>
        <v>9662.7815279999995</v>
      </c>
      <c r="Z48" s="10">
        <v>31336</v>
      </c>
      <c r="AA48" s="9">
        <v>5923458.1799999997</v>
      </c>
      <c r="AB48" s="10">
        <v>334956.81</v>
      </c>
      <c r="AC48" s="9">
        <f t="shared" si="18"/>
        <v>5588501.3700000001</v>
      </c>
      <c r="AD48" s="10">
        <v>4199550.82</v>
      </c>
      <c r="AE48" s="9">
        <f t="shared" si="7"/>
        <v>1388950.5499999998</v>
      </c>
      <c r="AF48" s="10">
        <v>1057840.9099999999</v>
      </c>
      <c r="AG48" s="9">
        <f t="shared" si="8"/>
        <v>2446791.46</v>
      </c>
      <c r="AH48" s="10">
        <f t="shared" si="9"/>
        <v>253.21812905630665</v>
      </c>
      <c r="AI48" s="9">
        <f t="shared" si="19"/>
        <v>4.7930322881106617</v>
      </c>
      <c r="AJ48" s="10">
        <v>1235847.7523077431</v>
      </c>
      <c r="AK48" s="9">
        <v>196670.05173780039</v>
      </c>
      <c r="AL48" s="10">
        <v>128401.93971801639</v>
      </c>
      <c r="AM48" s="9">
        <f t="shared" si="10"/>
        <v>325071.99145581678</v>
      </c>
      <c r="AN48" s="26">
        <f t="shared" si="11"/>
        <v>33.641657996080156</v>
      </c>
      <c r="AO48" s="25">
        <v>298431.8</v>
      </c>
      <c r="AP48" s="11">
        <v>152683</v>
      </c>
      <c r="AQ48" s="12">
        <v>145682</v>
      </c>
      <c r="AR48" s="11">
        <v>28811.75</v>
      </c>
      <c r="AS48" s="13">
        <v>1800</v>
      </c>
      <c r="AT48" s="14">
        <f t="shared" si="12"/>
        <v>51861.15</v>
      </c>
      <c r="AU48" s="9">
        <v>51984</v>
      </c>
      <c r="AV48" s="10">
        <v>96157657.400000006</v>
      </c>
      <c r="AW48" s="9">
        <v>6571437.2800000003</v>
      </c>
      <c r="AX48" s="10">
        <v>65467223.770000003</v>
      </c>
      <c r="AY48" s="15">
        <f t="shared" si="13"/>
        <v>24118996.350000001</v>
      </c>
      <c r="AZ48" s="10">
        <v>12553590.130000001</v>
      </c>
      <c r="BA48" s="15">
        <f t="shared" si="14"/>
        <v>36672586.480000004</v>
      </c>
      <c r="BB48" s="14">
        <f t="shared" si="15"/>
        <v>707.13022136994653</v>
      </c>
      <c r="BC48" s="9">
        <v>2048100</v>
      </c>
      <c r="BD48" s="10">
        <v>587000</v>
      </c>
      <c r="BE48" s="12">
        <f t="shared" si="16"/>
        <v>2635100</v>
      </c>
      <c r="BF48" s="28">
        <f t="shared" si="17"/>
        <v>50.810674271588653</v>
      </c>
      <c r="BG48" s="27">
        <v>5351</v>
      </c>
      <c r="BH48" s="16">
        <v>1536</v>
      </c>
      <c r="BI48" s="15">
        <f t="shared" si="20"/>
        <v>8219.1360000000004</v>
      </c>
      <c r="BJ48" s="10">
        <v>11194549.199999999</v>
      </c>
      <c r="BK48" s="9">
        <v>608013.12</v>
      </c>
      <c r="BL48" s="10">
        <v>7023540.21</v>
      </c>
      <c r="BM48" s="15">
        <f t="shared" si="21"/>
        <v>3562995.87</v>
      </c>
      <c r="BN48" s="10">
        <v>1405961.73</v>
      </c>
      <c r="BO48" s="15">
        <f t="shared" si="22"/>
        <v>4968957.5999999996</v>
      </c>
      <c r="BP48" s="14">
        <f t="shared" si="23"/>
        <v>604.55960334516908</v>
      </c>
      <c r="BQ48" s="9">
        <v>251996.49548589429</v>
      </c>
      <c r="BR48" s="10">
        <v>96942.190005749915</v>
      </c>
      <c r="BS48" s="15">
        <f t="shared" si="24"/>
        <v>348938.6854916442</v>
      </c>
      <c r="BT48" s="29">
        <f t="shared" si="25"/>
        <v>42.454424101468106</v>
      </c>
      <c r="BU48" s="27">
        <v>6927</v>
      </c>
      <c r="BV48" s="16">
        <v>1815</v>
      </c>
      <c r="BW48" s="15">
        <f t="shared" si="26"/>
        <v>12572.504999999999</v>
      </c>
      <c r="BX48" s="10">
        <v>7624167.7800000003</v>
      </c>
      <c r="BY48" s="9">
        <v>377041.52</v>
      </c>
      <c r="BZ48" s="10">
        <v>5734012.0899999999</v>
      </c>
      <c r="CA48" s="15">
        <f t="shared" si="27"/>
        <v>1513114.17</v>
      </c>
      <c r="CB48" s="10">
        <v>1557896.1</v>
      </c>
      <c r="CC48" s="15">
        <f t="shared" si="28"/>
        <v>3071010.27</v>
      </c>
      <c r="CD48" s="14">
        <f t="shared" si="29"/>
        <v>244.26399273653104</v>
      </c>
      <c r="CE48" s="9">
        <v>318870.60988593911</v>
      </c>
      <c r="CF48" s="10">
        <v>90640.918958096358</v>
      </c>
      <c r="CG48" s="15">
        <f t="shared" si="30"/>
        <v>409511.52884403546</v>
      </c>
      <c r="CH48" s="29">
        <f t="shared" si="31"/>
        <v>32.571991726711225</v>
      </c>
      <c r="CI48" s="27">
        <v>6369</v>
      </c>
      <c r="CJ48" s="16">
        <v>1668</v>
      </c>
      <c r="CK48" s="15">
        <f t="shared" si="32"/>
        <v>10623.492</v>
      </c>
      <c r="CL48" s="10">
        <v>9168455.3599999994</v>
      </c>
      <c r="CM48" s="9">
        <v>446045.76</v>
      </c>
      <c r="CN48" s="10">
        <v>6141354.5800000001</v>
      </c>
      <c r="CO48" s="15">
        <f t="shared" si="33"/>
        <v>2581055.0199999996</v>
      </c>
      <c r="CP48" s="10">
        <v>1301028</v>
      </c>
      <c r="CQ48" s="15">
        <f t="shared" si="34"/>
        <v>3882083.0199999996</v>
      </c>
      <c r="CR48" s="14">
        <f t="shared" si="35"/>
        <v>365.42438399727695</v>
      </c>
      <c r="CS48" s="9">
        <v>302286.83827339852</v>
      </c>
      <c r="CT48" s="10">
        <v>110930.0104575493</v>
      </c>
      <c r="CU48" s="15">
        <f t="shared" si="36"/>
        <v>413216.84873094782</v>
      </c>
      <c r="CV48" s="29">
        <f t="shared" si="37"/>
        <v>38.896518087550476</v>
      </c>
      <c r="CW48" s="30">
        <v>3625.4</v>
      </c>
      <c r="CX48" s="18">
        <v>1738</v>
      </c>
      <c r="CY48" s="15">
        <f t="shared" si="38"/>
        <v>6300.9452000000001</v>
      </c>
      <c r="CZ48" s="14">
        <v>11242252.93</v>
      </c>
      <c r="DA48" s="15">
        <v>994129.41</v>
      </c>
      <c r="DB48" s="14">
        <v>8235498.9900000002</v>
      </c>
      <c r="DC48" s="15">
        <f t="shared" si="39"/>
        <v>2012624.5299999993</v>
      </c>
      <c r="DD48" s="14">
        <v>2282891.39</v>
      </c>
      <c r="DE48" s="15">
        <f t="shared" si="40"/>
        <v>4295515.92</v>
      </c>
      <c r="DF48" s="14">
        <f t="shared" si="41"/>
        <v>681.72564332094169</v>
      </c>
      <c r="DG48" s="15">
        <v>277472.0959662777</v>
      </c>
      <c r="DH48" s="14">
        <v>64941.562088646853</v>
      </c>
      <c r="DI48" s="15">
        <f t="shared" si="42"/>
        <v>342413.65805492457</v>
      </c>
      <c r="DJ48" s="29">
        <f t="shared" si="43"/>
        <v>54.343221086087937</v>
      </c>
      <c r="DK48" s="31">
        <v>17890</v>
      </c>
      <c r="DL48" s="19">
        <v>1784</v>
      </c>
      <c r="DM48" s="15">
        <f t="shared" si="44"/>
        <v>31915.759999999998</v>
      </c>
      <c r="DN48" s="14">
        <v>21762047.18</v>
      </c>
      <c r="DO48" s="15">
        <v>1777163.88</v>
      </c>
      <c r="DP48" s="14">
        <v>14477751.130000001</v>
      </c>
      <c r="DQ48" s="15">
        <f t="shared" si="45"/>
        <v>5507132.1699999999</v>
      </c>
      <c r="DR48" s="14">
        <v>4105283.84</v>
      </c>
      <c r="DS48" s="15">
        <f t="shared" si="46"/>
        <v>9612416.0099999998</v>
      </c>
      <c r="DT48" s="14">
        <f t="shared" si="47"/>
        <v>301.18085892361643</v>
      </c>
      <c r="DU48" s="15">
        <v>958332.93917859951</v>
      </c>
      <c r="DV48" s="14">
        <v>244497.7548173567</v>
      </c>
      <c r="DW48" s="15">
        <f t="shared" si="48"/>
        <v>1202830.6939959563</v>
      </c>
      <c r="DX48" s="14">
        <f t="shared" si="49"/>
        <v>37.687671983871176</v>
      </c>
    </row>
    <row r="49" spans="1:128">
      <c r="A49" s="22">
        <v>2007</v>
      </c>
      <c r="B49" s="20">
        <v>82257</v>
      </c>
      <c r="C49" s="7">
        <v>41590</v>
      </c>
      <c r="D49" s="6">
        <v>37989</v>
      </c>
      <c r="E49" s="7">
        <v>11357</v>
      </c>
      <c r="F49" s="18">
        <v>1430</v>
      </c>
      <c r="G49" s="9">
        <f t="shared" si="0"/>
        <v>16240.51</v>
      </c>
      <c r="H49" s="10">
        <v>38122</v>
      </c>
      <c r="I49" s="9">
        <v>13891557.51</v>
      </c>
      <c r="J49" s="10">
        <v>1039186.37</v>
      </c>
      <c r="K49" s="9">
        <v>9516641.3699999992</v>
      </c>
      <c r="L49" s="10">
        <f t="shared" si="1"/>
        <v>3335729.7700000014</v>
      </c>
      <c r="M49" s="9">
        <v>2351161.1800000002</v>
      </c>
      <c r="N49" s="10">
        <f t="shared" si="2"/>
        <v>5686890.9500000011</v>
      </c>
      <c r="O49" s="9">
        <f t="shared" si="3"/>
        <v>350.16701753824242</v>
      </c>
      <c r="P49" s="10">
        <v>645866.06938395475</v>
      </c>
      <c r="Q49" s="9">
        <v>91689.399624111524</v>
      </c>
      <c r="R49" s="10">
        <f t="shared" si="4"/>
        <v>737555.46900806623</v>
      </c>
      <c r="S49" s="24">
        <f t="shared" si="5"/>
        <v>45.414550959795363</v>
      </c>
      <c r="T49" s="23">
        <v>44873.57</v>
      </c>
      <c r="U49" s="12">
        <v>22189.89</v>
      </c>
      <c r="V49" s="11">
        <v>20356.990000000002</v>
      </c>
      <c r="W49" s="12">
        <v>5959.1440000000002</v>
      </c>
      <c r="X49" s="18">
        <v>1636</v>
      </c>
      <c r="Y49" s="9">
        <f t="shared" si="6"/>
        <v>9749.1595840000009</v>
      </c>
      <c r="Z49" s="10">
        <v>31634</v>
      </c>
      <c r="AA49" s="9">
        <v>6023502.4800000004</v>
      </c>
      <c r="AB49" s="10">
        <v>334314.81</v>
      </c>
      <c r="AC49" s="9">
        <f t="shared" si="18"/>
        <v>5689187.6700000009</v>
      </c>
      <c r="AD49" s="10">
        <v>4303732.68</v>
      </c>
      <c r="AE49" s="9">
        <f t="shared" si="7"/>
        <v>1385454.9900000012</v>
      </c>
      <c r="AF49" s="10">
        <v>1143167.51</v>
      </c>
      <c r="AG49" s="9">
        <f t="shared" si="8"/>
        <v>2528622.5000000009</v>
      </c>
      <c r="AH49" s="10">
        <f t="shared" si="9"/>
        <v>259.36825407493512</v>
      </c>
      <c r="AI49" s="9">
        <f t="shared" si="19"/>
        <v>4.7057865776763759</v>
      </c>
      <c r="AJ49" s="10">
        <v>1280020.3282857521</v>
      </c>
      <c r="AK49" s="9">
        <v>198238.59673119211</v>
      </c>
      <c r="AL49" s="10">
        <v>131620.997447167</v>
      </c>
      <c r="AM49" s="9">
        <f t="shared" si="10"/>
        <v>329859.59417835914</v>
      </c>
      <c r="AN49" s="26">
        <f t="shared" si="11"/>
        <v>33.834669679601291</v>
      </c>
      <c r="AO49" s="25">
        <v>301393.59999999998</v>
      </c>
      <c r="AP49" s="11">
        <v>154381</v>
      </c>
      <c r="AQ49" s="12">
        <v>147304</v>
      </c>
      <c r="AR49" s="11">
        <v>28894.5</v>
      </c>
      <c r="AS49" s="13">
        <v>1798</v>
      </c>
      <c r="AT49" s="14">
        <f t="shared" si="12"/>
        <v>51952.311000000002</v>
      </c>
      <c r="AU49" s="9">
        <v>52724</v>
      </c>
      <c r="AV49" s="10">
        <v>97846090.640000001</v>
      </c>
      <c r="AW49" s="9">
        <v>6421754.2400000002</v>
      </c>
      <c r="AX49" s="10">
        <v>66219366.18</v>
      </c>
      <c r="AY49" s="15">
        <f t="shared" si="13"/>
        <v>25204970.220000006</v>
      </c>
      <c r="AZ49" s="10">
        <v>12448475.699999999</v>
      </c>
      <c r="BA49" s="15">
        <f t="shared" si="14"/>
        <v>37653445.920000002</v>
      </c>
      <c r="BB49" s="14">
        <f t="shared" si="15"/>
        <v>724.76941247137211</v>
      </c>
      <c r="BC49" s="9">
        <v>2124600</v>
      </c>
      <c r="BD49" s="10">
        <v>555900</v>
      </c>
      <c r="BE49" s="12">
        <f t="shared" si="16"/>
        <v>2680500</v>
      </c>
      <c r="BF49" s="28">
        <f t="shared" si="17"/>
        <v>51.59539486126036</v>
      </c>
      <c r="BG49" s="27">
        <v>5378</v>
      </c>
      <c r="BH49" s="16">
        <v>1556</v>
      </c>
      <c r="BI49" s="15">
        <f t="shared" si="20"/>
        <v>8368.1679999999997</v>
      </c>
      <c r="BJ49" s="10">
        <v>11069418.720000001</v>
      </c>
      <c r="BK49" s="9">
        <v>641241.19999999995</v>
      </c>
      <c r="BL49" s="10">
        <v>6927070.1900000004</v>
      </c>
      <c r="BM49" s="15">
        <f t="shared" si="21"/>
        <v>3501107.330000001</v>
      </c>
      <c r="BN49" s="10">
        <v>1378629.96</v>
      </c>
      <c r="BO49" s="15">
        <f t="shared" si="22"/>
        <v>4879737.290000001</v>
      </c>
      <c r="BP49" s="14">
        <f t="shared" si="23"/>
        <v>583.13089436062955</v>
      </c>
      <c r="BQ49" s="9">
        <v>256619.31238844109</v>
      </c>
      <c r="BR49" s="10">
        <v>101059.47605952089</v>
      </c>
      <c r="BS49" s="15">
        <f t="shared" si="24"/>
        <v>357678.78844796197</v>
      </c>
      <c r="BT49" s="29">
        <f t="shared" si="25"/>
        <v>42.742782942211726</v>
      </c>
      <c r="BU49" s="27">
        <v>7003</v>
      </c>
      <c r="BV49" s="16">
        <v>1816</v>
      </c>
      <c r="BW49" s="15">
        <f t="shared" si="26"/>
        <v>12717.448</v>
      </c>
      <c r="BX49" s="10">
        <v>7498336.9000000004</v>
      </c>
      <c r="BY49" s="9">
        <v>374050.97</v>
      </c>
      <c r="BZ49" s="10">
        <v>5598737.8399999999</v>
      </c>
      <c r="CA49" s="15">
        <f t="shared" si="27"/>
        <v>1525548.0900000008</v>
      </c>
      <c r="CB49" s="10">
        <v>1534888</v>
      </c>
      <c r="CC49" s="15">
        <f t="shared" si="28"/>
        <v>3060436.0900000008</v>
      </c>
      <c r="CD49" s="14">
        <f t="shared" si="29"/>
        <v>240.64860261272551</v>
      </c>
      <c r="CE49" s="9">
        <v>324872.03612649272</v>
      </c>
      <c r="CF49" s="10">
        <v>91101.026894709416</v>
      </c>
      <c r="CG49" s="15">
        <f t="shared" si="30"/>
        <v>415973.06302120211</v>
      </c>
      <c r="CH49" s="29">
        <f t="shared" si="31"/>
        <v>32.708847169746797</v>
      </c>
      <c r="CI49" s="27">
        <v>6664</v>
      </c>
      <c r="CJ49" s="16">
        <v>1670</v>
      </c>
      <c r="CK49" s="15">
        <f t="shared" si="32"/>
        <v>11128.88</v>
      </c>
      <c r="CL49" s="10">
        <v>8803108.7799999993</v>
      </c>
      <c r="CM49" s="9">
        <v>362726.47</v>
      </c>
      <c r="CN49" s="10">
        <v>5942441.8799999999</v>
      </c>
      <c r="CO49" s="15">
        <f t="shared" si="33"/>
        <v>2497940.4299999988</v>
      </c>
      <c r="CP49" s="10">
        <v>1256948.03</v>
      </c>
      <c r="CQ49" s="15">
        <f t="shared" si="34"/>
        <v>3754888.459999999</v>
      </c>
      <c r="CR49" s="14">
        <f t="shared" si="35"/>
        <v>337.4003906952002</v>
      </c>
      <c r="CS49" s="9">
        <v>302531.95257273671</v>
      </c>
      <c r="CT49" s="10">
        <v>113898.7882605717</v>
      </c>
      <c r="CU49" s="15">
        <f t="shared" si="36"/>
        <v>416430.74083330843</v>
      </c>
      <c r="CV49" s="29">
        <f t="shared" si="37"/>
        <v>37.418926328014003</v>
      </c>
      <c r="CW49" s="30">
        <v>3642.2</v>
      </c>
      <c r="CX49" s="18">
        <v>1738</v>
      </c>
      <c r="CY49" s="15">
        <f t="shared" si="38"/>
        <v>6330.1436000000003</v>
      </c>
      <c r="CZ49" s="14">
        <v>11387893.57</v>
      </c>
      <c r="DA49" s="15">
        <v>958590.76</v>
      </c>
      <c r="DB49" s="14">
        <v>8571812.4900000002</v>
      </c>
      <c r="DC49" s="15">
        <f t="shared" si="39"/>
        <v>1857490.3200000003</v>
      </c>
      <c r="DD49" s="14">
        <v>2397506.67</v>
      </c>
      <c r="DE49" s="15">
        <f t="shared" si="40"/>
        <v>4254996.99</v>
      </c>
      <c r="DF49" s="14">
        <f t="shared" si="41"/>
        <v>672.18016823504604</v>
      </c>
      <c r="DG49" s="15">
        <v>275578.72293854319</v>
      </c>
      <c r="DH49" s="14">
        <v>67638.045194282851</v>
      </c>
      <c r="DI49" s="15">
        <f t="shared" si="42"/>
        <v>343216.76813282602</v>
      </c>
      <c r="DJ49" s="29">
        <f t="shared" si="43"/>
        <v>54.219428471231836</v>
      </c>
      <c r="DK49" s="31">
        <v>17870</v>
      </c>
      <c r="DL49" s="19">
        <v>1785</v>
      </c>
      <c r="DM49" s="15">
        <f t="shared" si="44"/>
        <v>31897.95</v>
      </c>
      <c r="DN49" s="14">
        <v>21569175.579999998</v>
      </c>
      <c r="DO49" s="15">
        <v>1769733.4</v>
      </c>
      <c r="DP49" s="14">
        <v>14330285.630000001</v>
      </c>
      <c r="DQ49" s="15">
        <f t="shared" si="45"/>
        <v>5469156.5499999989</v>
      </c>
      <c r="DR49" s="14">
        <v>4079844.8</v>
      </c>
      <c r="DS49" s="15">
        <f t="shared" si="46"/>
        <v>9549001.3499999978</v>
      </c>
      <c r="DT49" s="14">
        <f t="shared" si="47"/>
        <v>299.36097304058717</v>
      </c>
      <c r="DU49" s="15">
        <v>983962.48496122914</v>
      </c>
      <c r="DV49" s="14">
        <v>237247.5483355303</v>
      </c>
      <c r="DW49" s="15">
        <f t="shared" si="48"/>
        <v>1221210.0332967595</v>
      </c>
      <c r="DX49" s="14">
        <f t="shared" si="49"/>
        <v>38.284906500159394</v>
      </c>
    </row>
    <row r="50" spans="1:128">
      <c r="A50" s="22">
        <v>2008</v>
      </c>
      <c r="B50" s="20">
        <v>82135</v>
      </c>
      <c r="C50" s="7">
        <v>41677</v>
      </c>
      <c r="D50" s="6">
        <v>38541</v>
      </c>
      <c r="E50" s="7">
        <v>11485</v>
      </c>
      <c r="F50" s="18">
        <v>1426</v>
      </c>
      <c r="G50" s="9">
        <f t="shared" si="0"/>
        <v>16377.61</v>
      </c>
      <c r="H50" s="10">
        <v>38322</v>
      </c>
      <c r="I50" s="9">
        <v>14013385.560000001</v>
      </c>
      <c r="J50" s="10">
        <v>1012600.31</v>
      </c>
      <c r="K50" s="9">
        <v>9847429.3000000007</v>
      </c>
      <c r="L50" s="10">
        <f t="shared" si="1"/>
        <v>3153355.9499999993</v>
      </c>
      <c r="M50" s="9">
        <v>2313142.94</v>
      </c>
      <c r="N50" s="10">
        <f t="shared" si="2"/>
        <v>5466498.8899999987</v>
      </c>
      <c r="O50" s="9">
        <f t="shared" si="3"/>
        <v>333.77879251001815</v>
      </c>
      <c r="P50" s="10">
        <v>623783.75428524194</v>
      </c>
      <c r="Q50" s="9">
        <v>90803.619502621979</v>
      </c>
      <c r="R50" s="10">
        <f t="shared" si="4"/>
        <v>714587.37378786388</v>
      </c>
      <c r="S50" s="24">
        <f t="shared" si="5"/>
        <v>43.631969120516601</v>
      </c>
      <c r="T50" s="23">
        <v>45593.39</v>
      </c>
      <c r="U50" s="12">
        <v>22848.23</v>
      </c>
      <c r="V50" s="11">
        <v>20259.5</v>
      </c>
      <c r="W50" s="12">
        <v>5629.6329999999998</v>
      </c>
      <c r="X50" s="18">
        <v>1647</v>
      </c>
      <c r="Y50" s="9">
        <f t="shared" si="6"/>
        <v>9272.0055510000002</v>
      </c>
      <c r="Z50" s="10">
        <v>32454</v>
      </c>
      <c r="AA50" s="9">
        <v>5811771.0199999996</v>
      </c>
      <c r="AB50" s="10">
        <v>322020.23</v>
      </c>
      <c r="AC50" s="9">
        <f t="shared" si="18"/>
        <v>5489750.7899999991</v>
      </c>
      <c r="AD50" s="10">
        <v>4161342.04</v>
      </c>
      <c r="AE50" s="9">
        <f t="shared" si="7"/>
        <v>1328408.7499999991</v>
      </c>
      <c r="AF50" s="10">
        <v>1084815.25</v>
      </c>
      <c r="AG50" s="9">
        <f t="shared" si="8"/>
        <v>2413223.9999999991</v>
      </c>
      <c r="AH50" s="10">
        <f t="shared" si="9"/>
        <v>260.26990457741141</v>
      </c>
      <c r="AI50" s="9">
        <f t="shared" si="19"/>
        <v>4.501665736053579</v>
      </c>
      <c r="AJ50" s="10">
        <v>1291026.7800325251</v>
      </c>
      <c r="AK50" s="9">
        <v>195443.27979221041</v>
      </c>
      <c r="AL50" s="10">
        <v>129547.5320732447</v>
      </c>
      <c r="AM50" s="9">
        <f t="shared" si="10"/>
        <v>324990.81186545512</v>
      </c>
      <c r="AN50" s="26">
        <f t="shared" si="11"/>
        <v>35.050756826866262</v>
      </c>
      <c r="AO50" s="25">
        <v>304177.40000000002</v>
      </c>
      <c r="AP50" s="11">
        <v>155564</v>
      </c>
      <c r="AQ50" s="12">
        <v>146639</v>
      </c>
      <c r="AR50" s="11">
        <v>27696.5</v>
      </c>
      <c r="AS50" s="13">
        <v>1792</v>
      </c>
      <c r="AT50" s="14">
        <f t="shared" si="12"/>
        <v>49632.127999999997</v>
      </c>
      <c r="AU50" s="9">
        <v>52242</v>
      </c>
      <c r="AV50" s="10">
        <v>95334877.219999999</v>
      </c>
      <c r="AW50" s="9">
        <v>5828779.1799999997</v>
      </c>
      <c r="AX50" s="10">
        <v>64408965.810000002</v>
      </c>
      <c r="AY50" s="15">
        <f t="shared" si="13"/>
        <v>25097132.229999989</v>
      </c>
      <c r="AZ50" s="10">
        <v>12265055.800000001</v>
      </c>
      <c r="BA50" s="15">
        <f t="shared" si="14"/>
        <v>37362188.029999986</v>
      </c>
      <c r="BB50" s="14">
        <f t="shared" si="15"/>
        <v>752.78231128836524</v>
      </c>
      <c r="BC50" s="9">
        <v>2049000</v>
      </c>
      <c r="BD50" s="10">
        <v>523700.00000000012</v>
      </c>
      <c r="BE50" s="12">
        <f t="shared" si="16"/>
        <v>2572700</v>
      </c>
      <c r="BF50" s="28">
        <f t="shared" si="17"/>
        <v>51.835375666342578</v>
      </c>
      <c r="BG50" s="27">
        <v>5369</v>
      </c>
      <c r="BH50" s="16">
        <v>1560</v>
      </c>
      <c r="BI50" s="15">
        <f t="shared" si="20"/>
        <v>8375.64</v>
      </c>
      <c r="BJ50" s="10">
        <v>11187125.08</v>
      </c>
      <c r="BK50" s="9">
        <v>576265.96</v>
      </c>
      <c r="BL50" s="10">
        <v>6944749.0800000001</v>
      </c>
      <c r="BM50" s="15">
        <f t="shared" si="21"/>
        <v>3666110.040000001</v>
      </c>
      <c r="BN50" s="10">
        <v>1414790.23</v>
      </c>
      <c r="BO50" s="15">
        <f t="shared" si="22"/>
        <v>5080900.2700000014</v>
      </c>
      <c r="BP50" s="14">
        <f t="shared" si="23"/>
        <v>606.62830183723293</v>
      </c>
      <c r="BQ50" s="9">
        <v>251563.17914123239</v>
      </c>
      <c r="BR50" s="10">
        <v>101143.8827571041</v>
      </c>
      <c r="BS50" s="15">
        <f t="shared" si="24"/>
        <v>352707.06189833651</v>
      </c>
      <c r="BT50" s="29">
        <f t="shared" si="25"/>
        <v>42.111058008502816</v>
      </c>
      <c r="BU50" s="27">
        <v>6955</v>
      </c>
      <c r="BV50" s="16">
        <v>1803</v>
      </c>
      <c r="BW50" s="15">
        <f t="shared" si="26"/>
        <v>12539.865</v>
      </c>
      <c r="BX50" s="10">
        <v>7371425.7800000003</v>
      </c>
      <c r="BY50" s="9">
        <v>373000.17</v>
      </c>
      <c r="BZ50" s="10">
        <v>5540482.8300000001</v>
      </c>
      <c r="CA50" s="15">
        <f t="shared" si="27"/>
        <v>1457942.7800000003</v>
      </c>
      <c r="CB50" s="10">
        <v>1469958.1</v>
      </c>
      <c r="CC50" s="15">
        <f t="shared" si="28"/>
        <v>2927900.8800000004</v>
      </c>
      <c r="CD50" s="14">
        <f t="shared" si="29"/>
        <v>233.48743228096956</v>
      </c>
      <c r="CE50" s="9">
        <v>313695.52077081607</v>
      </c>
      <c r="CF50" s="10">
        <v>88520.296113393051</v>
      </c>
      <c r="CG50" s="15">
        <f t="shared" si="30"/>
        <v>402215.81688420911</v>
      </c>
      <c r="CH50" s="29">
        <f t="shared" si="31"/>
        <v>32.074971850511076</v>
      </c>
      <c r="CI50" s="27">
        <v>6410</v>
      </c>
      <c r="CJ50" s="16">
        <v>1665</v>
      </c>
      <c r="CK50" s="15">
        <f t="shared" si="32"/>
        <v>10672.65</v>
      </c>
      <c r="CL50" s="10">
        <v>8714533.3399999999</v>
      </c>
      <c r="CM50" s="9">
        <v>372282.51</v>
      </c>
      <c r="CN50" s="10">
        <v>5959275.5</v>
      </c>
      <c r="CO50" s="15">
        <f t="shared" si="33"/>
        <v>2382975.33</v>
      </c>
      <c r="CP50" s="10">
        <v>1252413.18</v>
      </c>
      <c r="CQ50" s="15">
        <f t="shared" si="34"/>
        <v>3635388.51</v>
      </c>
      <c r="CR50" s="14">
        <f t="shared" si="35"/>
        <v>340.62660257761661</v>
      </c>
      <c r="CS50" s="9">
        <v>293176.01404406212</v>
      </c>
      <c r="CT50" s="10">
        <v>113090.0676171845</v>
      </c>
      <c r="CU50" s="15">
        <f t="shared" si="36"/>
        <v>406266.0816612466</v>
      </c>
      <c r="CV50" s="29">
        <f t="shared" si="37"/>
        <v>38.066092457004267</v>
      </c>
      <c r="CW50" s="30">
        <v>3689.1</v>
      </c>
      <c r="CX50" s="18">
        <v>1728</v>
      </c>
      <c r="CY50" s="15">
        <f t="shared" si="38"/>
        <v>6374.7647999999999</v>
      </c>
      <c r="CZ50" s="14">
        <v>11159521.550000001</v>
      </c>
      <c r="DA50" s="15">
        <v>927230.62</v>
      </c>
      <c r="DB50" s="14">
        <v>8392698.8800000008</v>
      </c>
      <c r="DC50" s="15">
        <f t="shared" si="39"/>
        <v>1839592.0500000007</v>
      </c>
      <c r="DD50" s="14">
        <v>2225390.42</v>
      </c>
      <c r="DE50" s="15">
        <f t="shared" si="40"/>
        <v>4064982.4700000007</v>
      </c>
      <c r="DF50" s="14">
        <f t="shared" si="41"/>
        <v>637.66783521174</v>
      </c>
      <c r="DG50" s="15">
        <v>262895.5825787324</v>
      </c>
      <c r="DH50" s="14">
        <v>69837.210588290342</v>
      </c>
      <c r="DI50" s="15">
        <f t="shared" si="42"/>
        <v>332732.79316702276</v>
      </c>
      <c r="DJ50" s="29">
        <f t="shared" si="43"/>
        <v>52.195305020041332</v>
      </c>
      <c r="DK50" s="31">
        <v>17460</v>
      </c>
      <c r="DL50" s="19">
        <v>1771</v>
      </c>
      <c r="DM50" s="15">
        <f t="shared" si="44"/>
        <v>30921.66</v>
      </c>
      <c r="DN50" s="14">
        <v>20747656.920000002</v>
      </c>
      <c r="DO50" s="15">
        <v>1540343.57</v>
      </c>
      <c r="DP50" s="14">
        <v>13367234.17</v>
      </c>
      <c r="DQ50" s="15">
        <f t="shared" si="45"/>
        <v>5840079.1800000016</v>
      </c>
      <c r="DR50" s="14">
        <v>3632345.3</v>
      </c>
      <c r="DS50" s="15">
        <f t="shared" si="46"/>
        <v>9472424.4800000004</v>
      </c>
      <c r="DT50" s="14">
        <f t="shared" si="47"/>
        <v>306.33622127660675</v>
      </c>
      <c r="DU50" s="15">
        <v>983059.28562964301</v>
      </c>
      <c r="DV50" s="14">
        <v>222825.36959828451</v>
      </c>
      <c r="DW50" s="15">
        <f t="shared" si="48"/>
        <v>1205884.6552279275</v>
      </c>
      <c r="DX50" s="14">
        <f t="shared" si="49"/>
        <v>38.998056871071199</v>
      </c>
    </row>
    <row r="51" spans="1:128">
      <c r="A51" s="22">
        <v>2009</v>
      </c>
      <c r="B51" s="20">
        <v>81904</v>
      </c>
      <c r="C51" s="7">
        <v>41699</v>
      </c>
      <c r="D51" s="6">
        <v>38471</v>
      </c>
      <c r="E51" s="7">
        <v>11221</v>
      </c>
      <c r="F51" s="18">
        <v>1390</v>
      </c>
      <c r="G51" s="9">
        <f t="shared" si="0"/>
        <v>15597.19</v>
      </c>
      <c r="H51" s="10">
        <v>38251</v>
      </c>
      <c r="I51" s="9">
        <v>13336168.859999999</v>
      </c>
      <c r="J51" s="10">
        <v>937244.61</v>
      </c>
      <c r="K51" s="9">
        <v>9374988.0199999996</v>
      </c>
      <c r="L51" s="10">
        <f t="shared" si="1"/>
        <v>3023936.2300000004</v>
      </c>
      <c r="M51" s="9">
        <v>2005832.58</v>
      </c>
      <c r="N51" s="10">
        <f t="shared" si="2"/>
        <v>5029768.8100000005</v>
      </c>
      <c r="O51" s="9">
        <f t="shared" si="3"/>
        <v>322.47916515731362</v>
      </c>
      <c r="P51" s="10">
        <v>519404.71818066959</v>
      </c>
      <c r="Q51" s="9">
        <v>89171.928204975484</v>
      </c>
      <c r="R51" s="10">
        <f t="shared" si="4"/>
        <v>608576.64638564503</v>
      </c>
      <c r="S51" s="24">
        <f t="shared" si="5"/>
        <v>39.018351791934634</v>
      </c>
      <c r="T51" s="23">
        <v>45929.48</v>
      </c>
      <c r="U51" s="12">
        <v>23037.47</v>
      </c>
      <c r="V51" s="11">
        <v>18890.54</v>
      </c>
      <c r="W51" s="12">
        <v>4663.26</v>
      </c>
      <c r="X51" s="18">
        <v>1653</v>
      </c>
      <c r="Y51" s="9">
        <f t="shared" si="6"/>
        <v>7708.3687799999998</v>
      </c>
      <c r="Z51" s="10">
        <v>33908</v>
      </c>
      <c r="AA51" s="9">
        <v>5297136.93</v>
      </c>
      <c r="AB51" s="10">
        <v>299315.34000000003</v>
      </c>
      <c r="AC51" s="9">
        <f t="shared" si="18"/>
        <v>4997821.59</v>
      </c>
      <c r="AD51" s="10">
        <v>3863812.45</v>
      </c>
      <c r="AE51" s="9">
        <f t="shared" si="7"/>
        <v>1134009.1399999997</v>
      </c>
      <c r="AF51" s="10">
        <v>977734.36</v>
      </c>
      <c r="AG51" s="9">
        <f t="shared" si="8"/>
        <v>2111743.4999999995</v>
      </c>
      <c r="AH51" s="10">
        <f t="shared" si="9"/>
        <v>273.95465373674034</v>
      </c>
      <c r="AI51" s="9">
        <f t="shared" si="19"/>
        <v>4.2616853935106374</v>
      </c>
      <c r="AJ51" s="10">
        <v>1242967.6151285281</v>
      </c>
      <c r="AK51" s="9">
        <v>171166.9367638563</v>
      </c>
      <c r="AL51" s="10">
        <v>121502.6681077762</v>
      </c>
      <c r="AM51" s="9">
        <f t="shared" si="10"/>
        <v>292669.60487163253</v>
      </c>
      <c r="AN51" s="26">
        <f t="shared" si="11"/>
        <v>37.967774145807347</v>
      </c>
      <c r="AO51" s="25">
        <v>306656.3</v>
      </c>
      <c r="AP51" s="11">
        <v>155454</v>
      </c>
      <c r="AQ51" s="12">
        <v>141189</v>
      </c>
      <c r="AR51" s="11">
        <v>24611.42</v>
      </c>
      <c r="AS51" s="13">
        <v>1768</v>
      </c>
      <c r="AT51" s="14">
        <f t="shared" si="12"/>
        <v>43512.990559999998</v>
      </c>
      <c r="AU51" s="9">
        <v>52256</v>
      </c>
      <c r="AV51" s="10">
        <v>90556931.420000002</v>
      </c>
      <c r="AW51" s="9">
        <v>5443842.8600000003</v>
      </c>
      <c r="AX51" s="10">
        <v>61232944.780000001</v>
      </c>
      <c r="AY51" s="15">
        <f t="shared" si="13"/>
        <v>23880143.780000001</v>
      </c>
      <c r="AZ51" s="10">
        <v>10840137.289999999</v>
      </c>
      <c r="BA51" s="15">
        <f t="shared" si="14"/>
        <v>34720281.07</v>
      </c>
      <c r="BB51" s="14">
        <f t="shared" si="15"/>
        <v>797.92909251144795</v>
      </c>
      <c r="BC51" s="9">
        <v>1936400</v>
      </c>
      <c r="BD51" s="10">
        <v>441200</v>
      </c>
      <c r="BE51" s="12">
        <f t="shared" si="16"/>
        <v>2377600</v>
      </c>
      <c r="BF51" s="28">
        <f t="shared" si="17"/>
        <v>54.641153581975267</v>
      </c>
      <c r="BG51" s="27">
        <v>5139</v>
      </c>
      <c r="BH51" s="16">
        <v>1554</v>
      </c>
      <c r="BI51" s="15">
        <f t="shared" si="20"/>
        <v>7986.0060000000003</v>
      </c>
      <c r="BJ51" s="10">
        <v>10727302.189999999</v>
      </c>
      <c r="BK51" s="9">
        <v>497537.62</v>
      </c>
      <c r="BL51" s="10">
        <v>6709634.4199999999</v>
      </c>
      <c r="BM51" s="15">
        <f t="shared" si="21"/>
        <v>3520130.1500000004</v>
      </c>
      <c r="BN51" s="10">
        <v>1155516.1000000001</v>
      </c>
      <c r="BO51" s="15">
        <f t="shared" si="22"/>
        <v>4675646.25</v>
      </c>
      <c r="BP51" s="14">
        <f t="shared" si="23"/>
        <v>585.47993202108785</v>
      </c>
      <c r="BQ51" s="9">
        <v>225552.6501607676</v>
      </c>
      <c r="BR51" s="10">
        <v>96632.205564299802</v>
      </c>
      <c r="BS51" s="15">
        <f t="shared" si="24"/>
        <v>322184.85572506743</v>
      </c>
      <c r="BT51" s="29">
        <f t="shared" si="25"/>
        <v>40.343678144627916</v>
      </c>
      <c r="BU51" s="27">
        <v>6714.8329999999996</v>
      </c>
      <c r="BV51" s="16">
        <v>1772</v>
      </c>
      <c r="BW51" s="15">
        <f t="shared" si="26"/>
        <v>11898.684076</v>
      </c>
      <c r="BX51" s="10">
        <v>6892728.8399999999</v>
      </c>
      <c r="BY51" s="9">
        <v>355382.87</v>
      </c>
      <c r="BZ51" s="10">
        <v>5257623.21</v>
      </c>
      <c r="CA51" s="15">
        <f t="shared" si="27"/>
        <v>1279722.7599999998</v>
      </c>
      <c r="CB51" s="10">
        <v>1210922.08</v>
      </c>
      <c r="CC51" s="15">
        <f t="shared" si="28"/>
        <v>2490644.84</v>
      </c>
      <c r="CD51" s="14">
        <f t="shared" si="29"/>
        <v>209.32103282107514</v>
      </c>
      <c r="CE51" s="9">
        <v>264712.4239325308</v>
      </c>
      <c r="CF51" s="10">
        <v>81710.4879410547</v>
      </c>
      <c r="CG51" s="15">
        <f t="shared" si="30"/>
        <v>346422.91187358549</v>
      </c>
      <c r="CH51" s="29">
        <f t="shared" si="31"/>
        <v>29.114388587922157</v>
      </c>
      <c r="CI51" s="27">
        <v>5622</v>
      </c>
      <c r="CJ51" s="16">
        <v>1643</v>
      </c>
      <c r="CK51" s="15">
        <f t="shared" si="32"/>
        <v>9236.9459999999999</v>
      </c>
      <c r="CL51" s="10">
        <v>8238051.3499999996</v>
      </c>
      <c r="CM51" s="9">
        <v>338972.71</v>
      </c>
      <c r="CN51" s="10">
        <v>5531836.8399999999</v>
      </c>
      <c r="CO51" s="15">
        <f t="shared" si="33"/>
        <v>2367241.7999999998</v>
      </c>
      <c r="CP51" s="10">
        <v>1078422.67</v>
      </c>
      <c r="CQ51" s="15">
        <f t="shared" si="34"/>
        <v>3445664.4699999997</v>
      </c>
      <c r="CR51" s="14">
        <f t="shared" si="35"/>
        <v>373.03070408769304</v>
      </c>
      <c r="CS51" s="9">
        <v>263711.78972241539</v>
      </c>
      <c r="CT51" s="10">
        <v>100975.61077350441</v>
      </c>
      <c r="CU51" s="15">
        <f t="shared" si="36"/>
        <v>364687.40049591981</v>
      </c>
      <c r="CV51" s="29">
        <f t="shared" si="37"/>
        <v>39.481382753122062</v>
      </c>
      <c r="CW51" s="30">
        <v>3421.1</v>
      </c>
      <c r="CX51" s="18">
        <v>1700</v>
      </c>
      <c r="CY51" s="15">
        <f t="shared" si="38"/>
        <v>5815.87</v>
      </c>
      <c r="CZ51" s="14">
        <v>10639490.59</v>
      </c>
      <c r="DA51" s="15">
        <v>845828.77</v>
      </c>
      <c r="DB51" s="14">
        <v>8129559.3799999999</v>
      </c>
      <c r="DC51" s="15">
        <f t="shared" si="39"/>
        <v>1664102.4400000004</v>
      </c>
      <c r="DD51" s="14">
        <v>2180117.17</v>
      </c>
      <c r="DE51" s="15">
        <f t="shared" si="40"/>
        <v>3844219.6100000003</v>
      </c>
      <c r="DF51" s="14">
        <f t="shared" si="41"/>
        <v>660.98788487363038</v>
      </c>
      <c r="DG51" s="15">
        <v>233888.12422343649</v>
      </c>
      <c r="DH51" s="14">
        <v>65222.36695623937</v>
      </c>
      <c r="DI51" s="15">
        <f t="shared" si="42"/>
        <v>299110.49117967585</v>
      </c>
      <c r="DJ51" s="29">
        <f t="shared" si="43"/>
        <v>51.430051080865951</v>
      </c>
      <c r="DK51" s="31">
        <v>16570</v>
      </c>
      <c r="DL51" s="19">
        <v>1714</v>
      </c>
      <c r="DM51" s="15">
        <f t="shared" si="44"/>
        <v>28400.98</v>
      </c>
      <c r="DN51" s="14">
        <v>19761376.170000002</v>
      </c>
      <c r="DO51" s="15">
        <v>1674734.95</v>
      </c>
      <c r="DP51" s="14">
        <v>13128954.130000001</v>
      </c>
      <c r="DQ51" s="15">
        <f t="shared" si="45"/>
        <v>4957687.0900000017</v>
      </c>
      <c r="DR51" s="14">
        <v>3438418.75</v>
      </c>
      <c r="DS51" s="15">
        <f t="shared" si="46"/>
        <v>8396105.8400000017</v>
      </c>
      <c r="DT51" s="14">
        <f t="shared" si="47"/>
        <v>295.62732835275409</v>
      </c>
      <c r="DU51" s="15">
        <v>792233.97502047592</v>
      </c>
      <c r="DV51" s="14">
        <v>221449.50036657049</v>
      </c>
      <c r="DW51" s="15">
        <f t="shared" si="48"/>
        <v>1013683.4753870463</v>
      </c>
      <c r="DX51" s="14">
        <f t="shared" si="49"/>
        <v>35.691848499137933</v>
      </c>
    </row>
    <row r="52" spans="1:128">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E52" s="2"/>
      <c r="AF52" s="2"/>
      <c r="AG52" s="2"/>
      <c r="AH52" s="2"/>
      <c r="AI52" s="2"/>
      <c r="AJ52" s="4"/>
      <c r="AK52" s="2"/>
      <c r="AL52" s="2"/>
      <c r="AM52" s="2"/>
      <c r="AN52" s="2"/>
      <c r="AO52" s="2"/>
      <c r="AP52" s="2"/>
      <c r="AQ52" s="2"/>
      <c r="AR52" s="2"/>
      <c r="AS52" s="2"/>
      <c r="BC52" s="2"/>
      <c r="BD52" s="2"/>
      <c r="BE52" s="2"/>
      <c r="BF52" s="2"/>
      <c r="BG52" s="2"/>
      <c r="CX52" s="5"/>
    </row>
    <row r="53" spans="1:128">
      <c r="A53" s="55" t="s">
        <v>52</v>
      </c>
      <c r="B53" s="2"/>
      <c r="C53" s="2"/>
      <c r="D53" s="2"/>
      <c r="E53" s="2"/>
      <c r="F53" s="2"/>
      <c r="G53" s="2"/>
      <c r="H53" s="2"/>
      <c r="I53" s="2"/>
      <c r="J53" s="2"/>
      <c r="K53" s="2"/>
      <c r="L53" s="2"/>
      <c r="M53" s="2"/>
      <c r="N53" s="2"/>
      <c r="O53" s="2"/>
      <c r="P53" s="2"/>
      <c r="Q53" s="2"/>
      <c r="R53" s="2"/>
      <c r="S53" s="2"/>
      <c r="T53" s="2"/>
      <c r="U53" s="2"/>
      <c r="V53" s="2"/>
      <c r="W53" s="2"/>
      <c r="X53" s="2"/>
      <c r="Y53" s="2"/>
      <c r="Z53" s="2"/>
      <c r="AA53" s="2"/>
      <c r="AB53" s="2"/>
      <c r="AE53" s="2"/>
      <c r="AF53" s="2"/>
      <c r="AG53" s="2"/>
      <c r="AH53" s="2"/>
      <c r="AI53" s="2"/>
      <c r="AJ53" s="53"/>
      <c r="AK53" s="2"/>
      <c r="AL53" s="2"/>
      <c r="AM53" s="2"/>
      <c r="AN53" s="2"/>
      <c r="AO53" s="2"/>
      <c r="AP53" s="2"/>
      <c r="AQ53" s="2"/>
      <c r="AR53" s="2"/>
      <c r="AS53" s="2"/>
      <c r="BC53" s="2"/>
      <c r="BD53" s="2"/>
      <c r="BE53" s="2"/>
      <c r="BF53" s="2"/>
      <c r="BG53" s="2"/>
      <c r="CX53" s="54"/>
    </row>
    <row r="54" spans="1:128">
      <c r="A54" s="3" t="s">
        <v>9</v>
      </c>
    </row>
    <row r="55" spans="1:128">
      <c r="A55" s="3" t="s">
        <v>13</v>
      </c>
    </row>
    <row r="56" spans="1:128">
      <c r="A56" s="3" t="s">
        <v>16</v>
      </c>
    </row>
    <row r="57" spans="1:128">
      <c r="A57" s="3" t="s">
        <v>26</v>
      </c>
    </row>
    <row r="58" spans="1:128">
      <c r="A58" s="3" t="s">
        <v>37</v>
      </c>
    </row>
    <row r="59" spans="1:128">
      <c r="A59" s="3" t="s">
        <v>36</v>
      </c>
    </row>
    <row r="61" spans="1:128">
      <c r="A61" s="1" t="s">
        <v>53</v>
      </c>
    </row>
    <row r="62" spans="1:128">
      <c r="A62" t="s">
        <v>61</v>
      </c>
      <c r="B62" t="s">
        <v>59</v>
      </c>
    </row>
    <row r="63" spans="1:128">
      <c r="A63" t="s">
        <v>54</v>
      </c>
      <c r="B63" t="s">
        <v>57</v>
      </c>
    </row>
    <row r="64" spans="1:128">
      <c r="A64" t="s">
        <v>55</v>
      </c>
      <c r="B64" t="s">
        <v>62</v>
      </c>
    </row>
    <row r="65" spans="1:2">
      <c r="A65" t="s">
        <v>56</v>
      </c>
      <c r="B65" t="s">
        <v>58</v>
      </c>
    </row>
    <row r="66" spans="1:2">
      <c r="A66" t="s">
        <v>60</v>
      </c>
      <c r="B66" t="s">
        <v>63</v>
      </c>
    </row>
    <row r="67" spans="1:2">
      <c r="A67" t="s">
        <v>64</v>
      </c>
      <c r="B67" t="s">
        <v>65</v>
      </c>
    </row>
    <row r="69" spans="1:2">
      <c r="A69" s="1" t="s">
        <v>67</v>
      </c>
    </row>
  </sheetData>
  <hyperlinks>
    <hyperlink ref="F33" r:id="rId1" tooltip="Click once to display linked information. Click and hold to select this cell." display="http://stats.oecd.org/OECDStat_Metadata/ShowMetadata.ashx?Dataset=ANHRS&amp;Coords=[EMPSTAT].[TE],[FREQUENCY].[A],[TIME].[1991],[COUNTRY].[DEU]&amp;ShowOnWeb=true"/>
    <hyperlink ref="X29" r:id="rId2" tooltip="Click once to display linked information. Click and hold to select this cell." display="http://stats.oecd.org/OECDStat_Metadata/ShowMetadata.ashx?Dataset=ANHRS&amp;Coords=[EMPSTAT].[TE],[FREQUENCY].[A],[TIME].[1987],[COUNTRY].[ESP]&amp;ShowOnWeb=true"/>
    <hyperlink ref="BH12" r:id="rId3" tooltip="Click once to display linked information. Click and hold to select this cell." display="http://stats.oecd.org/OECDStat_Metadata/ShowMetadata.ashx?Dataset=ANHRS&amp;Coords=[EMPSTAT].[TE],[FREQUENCY].[A],[TIME].[1970],[COUNTRY].[FRA]&amp;ShowOnWeb=true"/>
    <hyperlink ref="CJ12" r:id="rId4" tooltip="Click once to display linked information. Click and hold to select this cell." display="http://stats.oecd.org/OECDStat_Metadata/ShowMetadata.ashx?Dataset=ANHRS&amp;Coords=[EMPSTAT].[TE],[FREQUENCY].[A],[TIME].[1970],[COUNTRY].[GBR]&amp;ShowOnWeb=true"/>
    <hyperlink ref="CJ26" r:id="rId5" tooltip="Click once to display linked information. Click and hold to select this cell." display="http://stats.oecd.org/OECDStat_Metadata/ShowMetadata.ashx?Dataset=ANHRS&amp;Coords=[EMPSTAT].[TE],[FREQUENCY].[A],[TIME].[1984],[COUNTRY].[GBR]&amp;ShowOnWeb=true"/>
    <hyperlink ref="CJ37" r:id="rId6" tooltip="Click once to display linked information. Click and hold to select this cell." display="http://stats.oecd.org/OECDStat_Metadata/ShowMetadata.ashx?Dataset=ANHRS&amp;Coords=[EMPSTAT].[TE],[FREQUENCY].[A],[TIME].[1995],[COUNTRY].[GBR]&amp;ShowOnWeb=true"/>
    <hyperlink ref="CJ47" r:id="rId7" tooltip="Click once to display linked information. Click and hold to select this cell." display="http://stats.oecd.org/OECDStat_Metadata/ShowMetadata.ashx?Dataset=ANHRS&amp;Coords=[EMPSTAT].[TE],[FREQUENCY].[A],[TIME].[2005],[COUNTRY].[GBR]&amp;ShowOnWeb=true"/>
    <hyperlink ref="CX38" r:id="rId8" tooltip="Click once to display linked information. Click and hold to select this cell." display="http://stats.oecd.org/OECDStat_Metadata/ShowMetadata.ashx?Dataset=ANHRS&amp;Coords=[EMPSTAT].[TE],[FREQUENCY].[A],[TIME].[1996],[COUNTRY].[CAN]&amp;ShowOnWeb=true"/>
    <hyperlink ref="CX39" r:id="rId9" tooltip="Click once to display linked information. Click and hold to select this cell." display="http://stats.oecd.org/OECDStat_Metadata/ShowMetadata.ashx?Dataset=ANHRS&amp;Coords=[EMPSTAT].[TE],[FREQUENCY].[A],[TIME].[1997],[COUNTRY].[CAN]&amp;ShowOnWeb=true"/>
    <hyperlink ref="B4" r:id="rId10"/>
  </hyperlinks>
  <pageMargins left="0.7" right="0.7" top="0.75" bottom="0.75" header="0.3" footer="0.3"/>
  <drawing r:id="rId11"/>
  <legacyDrawing r:id="rId1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ProductivityEnergy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Txus</dc:creator>
  <cp:lastModifiedBy>geo</cp:lastModifiedBy>
  <dcterms:created xsi:type="dcterms:W3CDTF">2010-07-14T19:56:14Z</dcterms:created>
  <dcterms:modified xsi:type="dcterms:W3CDTF">2012-03-14T15:38:53Z</dcterms:modified>
</cp:coreProperties>
</file>