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360" yWindow="300" windowWidth="47020" windowHeight="21700"/>
  </bookViews>
  <sheets>
    <sheet name="Photosynthesis t1-t2" sheetId="7" r:id="rId1"/>
  </sheets>
  <definedNames>
    <definedName name="OLE_LINK4" localSheetId="0">'Photosynthesis t1-t2'!$G$7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36" i="7" l="1"/>
  <c r="D28" i="7"/>
  <c r="U36" i="7"/>
  <c r="U37" i="7"/>
  <c r="U38" i="7"/>
  <c r="U39" i="7"/>
  <c r="U40" i="7"/>
  <c r="U41" i="7"/>
  <c r="U42" i="7"/>
  <c r="U43" i="7"/>
  <c r="U44" i="7"/>
  <c r="U45" i="7"/>
  <c r="U46" i="7"/>
  <c r="U35" i="7"/>
  <c r="R36" i="7"/>
  <c r="S36" i="7"/>
  <c r="T36" i="7"/>
  <c r="O36" i="7"/>
  <c r="V36" i="7"/>
  <c r="Q37" i="7"/>
  <c r="R37" i="7"/>
  <c r="S37" i="7"/>
  <c r="T37" i="7"/>
  <c r="V37" i="7"/>
  <c r="Q38" i="7"/>
  <c r="R38" i="7"/>
  <c r="S38" i="7"/>
  <c r="T38" i="7"/>
  <c r="V38" i="7"/>
  <c r="Q39" i="7"/>
  <c r="R39" i="7"/>
  <c r="S39" i="7"/>
  <c r="T39" i="7"/>
  <c r="V39" i="7"/>
  <c r="Q40" i="7"/>
  <c r="R40" i="7"/>
  <c r="S40" i="7"/>
  <c r="T40" i="7"/>
  <c r="V40" i="7"/>
  <c r="Q41" i="7"/>
  <c r="R41" i="7"/>
  <c r="S41" i="7"/>
  <c r="T41" i="7"/>
  <c r="V41" i="7"/>
  <c r="Q42" i="7"/>
  <c r="R42" i="7"/>
  <c r="S42" i="7"/>
  <c r="T42" i="7"/>
  <c r="V42" i="7"/>
  <c r="Q43" i="7"/>
  <c r="R43" i="7"/>
  <c r="S43" i="7"/>
  <c r="T43" i="7"/>
  <c r="V43" i="7"/>
  <c r="Q44" i="7"/>
  <c r="R44" i="7"/>
  <c r="S44" i="7"/>
  <c r="T44" i="7"/>
  <c r="V44" i="7"/>
  <c r="Q45" i="7"/>
  <c r="R45" i="7"/>
  <c r="S45" i="7"/>
  <c r="T45" i="7"/>
  <c r="V45" i="7"/>
  <c r="Q46" i="7"/>
  <c r="R46" i="7"/>
  <c r="S46" i="7"/>
  <c r="T46" i="7"/>
  <c r="V46" i="7"/>
  <c r="V35" i="7"/>
  <c r="T35" i="7"/>
  <c r="S35" i="7"/>
  <c r="R35" i="7"/>
  <c r="Q35" i="7"/>
  <c r="T17" i="7"/>
  <c r="U17" i="7"/>
  <c r="T18" i="7"/>
  <c r="U18" i="7"/>
  <c r="T19" i="7"/>
  <c r="U19" i="7"/>
  <c r="T20" i="7"/>
  <c r="U20" i="7"/>
  <c r="T21" i="7"/>
  <c r="U21" i="7"/>
  <c r="T22" i="7"/>
  <c r="U22" i="7"/>
  <c r="T23" i="7"/>
  <c r="U23" i="7"/>
  <c r="T24" i="7"/>
  <c r="U24" i="7"/>
  <c r="T25" i="7"/>
  <c r="U25" i="7"/>
  <c r="T26" i="7"/>
  <c r="U26" i="7"/>
  <c r="T27" i="7"/>
  <c r="U27" i="7"/>
  <c r="S17" i="7"/>
  <c r="S18" i="7"/>
  <c r="S19" i="7"/>
  <c r="S20" i="7"/>
  <c r="S21" i="7"/>
  <c r="S22" i="7"/>
  <c r="S23" i="7"/>
  <c r="S24" i="7"/>
  <c r="S25" i="7"/>
  <c r="S26" i="7"/>
  <c r="S27" i="7"/>
  <c r="R17" i="7"/>
  <c r="R18" i="7"/>
  <c r="R19" i="7"/>
  <c r="R20" i="7"/>
  <c r="R21" i="7"/>
  <c r="R22" i="7"/>
  <c r="R23" i="7"/>
  <c r="R24" i="7"/>
  <c r="R25" i="7"/>
  <c r="R26" i="7"/>
  <c r="R27" i="7"/>
  <c r="U16" i="7"/>
  <c r="T16" i="7"/>
  <c r="S16" i="7"/>
  <c r="R16" i="7"/>
  <c r="Q17" i="7"/>
  <c r="Q18" i="7"/>
  <c r="Q19" i="7"/>
  <c r="Q20" i="7"/>
  <c r="Q21" i="7"/>
  <c r="Q22" i="7"/>
  <c r="Q23" i="7"/>
  <c r="Q24" i="7"/>
  <c r="Q25" i="7"/>
  <c r="Q26" i="7"/>
  <c r="Q27" i="7"/>
  <c r="Q16" i="7"/>
</calcChain>
</file>

<file path=xl/sharedStrings.xml><?xml version="1.0" encoding="utf-8"?>
<sst xmlns="http://schemas.openxmlformats.org/spreadsheetml/2006/main" count="60" uniqueCount="47">
  <si>
    <t>Treatment</t>
  </si>
  <si>
    <t>day 4</t>
  </si>
  <si>
    <t>Mean Aeration 280ppm CO2 (low DIC)</t>
  </si>
  <si>
    <t>Mean Aeration 700ppm CO2 (high DIC)</t>
  </si>
  <si>
    <t>Standard deviation Aeration 700 ppm CO2</t>
  </si>
  <si>
    <t xml:space="preserve">Maximum quantum yields (Fv/Fm) and maximal relative electron transport rates (rETRmax) were determined by measured Rapid-PI-curves </t>
  </si>
  <si>
    <t>with a PAM 2100-device (Walz-GmbH, Effeltrich, Germany).</t>
  </si>
  <si>
    <t>Net-photosynthesis (net-PS) data were determined by oxygen microsensors (Presens-GmbH, Regensburg, Germany) (see Paper for details)</t>
  </si>
  <si>
    <t>Fv/Fm</t>
  </si>
  <si>
    <t>rETRmax</t>
  </si>
  <si>
    <t>day 6</t>
  </si>
  <si>
    <t>280ppm CO2</t>
  </si>
  <si>
    <t>700ppm CO2</t>
  </si>
  <si>
    <t>Standard deviation Aeration 280 ppm CO2</t>
  </si>
  <si>
    <t>n.d</t>
  </si>
  <si>
    <t>Photosynthetic data: Phase I of the experiment SWCS is constant</t>
  </si>
  <si>
    <t>Replicate Number</t>
  </si>
  <si>
    <t>rETR was calculated : rERT = effective quantum yield * PAR *0.5</t>
  </si>
  <si>
    <t>rETRmax was calucalated according to Jassby and Plat (1976)</t>
  </si>
  <si>
    <t xml:space="preserve">                                                                                 </t>
  </si>
  <si>
    <t>effective quantum yield (Nr.6)</t>
  </si>
  <si>
    <t>effective quantum yield (Nr.5)</t>
  </si>
  <si>
    <t>effective quantum yield (Nr.3)</t>
  </si>
  <si>
    <t>effective quantum yield (Nr.2)</t>
  </si>
  <si>
    <t>effective quantum yield (Nr.1)</t>
  </si>
  <si>
    <t>effective quantum yield (Nr.7)</t>
  </si>
  <si>
    <t>effective quantum yield (Nr.8)</t>
  </si>
  <si>
    <t>effective quantum yield (Nr.9)</t>
  </si>
  <si>
    <t>Effective quantum yield (Nr.10)</t>
  </si>
  <si>
    <t>Effective quantum yield (Nr.11)</t>
  </si>
  <si>
    <t>Effective quantum yield (Nr.12)</t>
  </si>
  <si>
    <t>rETR (Nr.1)</t>
  </si>
  <si>
    <t>rETR (Nr. 2)</t>
  </si>
  <si>
    <t>rETR (Nr.3)</t>
  </si>
  <si>
    <t>rETR (Nr.6)</t>
  </si>
  <si>
    <t>rETR (Nr.5)</t>
  </si>
  <si>
    <t>rETR (Nr. 7)</t>
  </si>
  <si>
    <t>rETR (Nr. 8)</t>
  </si>
  <si>
    <t>rETR (Nr. 9)</t>
  </si>
  <si>
    <t>rETR (Nr. 10)</t>
  </si>
  <si>
    <t>rETR (Nr. 11)</t>
  </si>
  <si>
    <t>rETR (Nr. 12)</t>
  </si>
  <si>
    <t>Preindustrial Scenario</t>
  </si>
  <si>
    <t>Future Scenario</t>
  </si>
  <si>
    <r>
      <t>Net-PS (µmol O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g fresh-weight</t>
    </r>
    <r>
      <rPr>
        <b/>
        <vertAlign val="superscript"/>
        <sz val="11"/>
        <rFont val="Arial"/>
        <family val="2"/>
      </rPr>
      <t>-1</t>
    </r>
    <r>
      <rPr>
        <b/>
        <sz val="11"/>
        <rFont val="Arial"/>
        <family val="2"/>
      </rPr>
      <t>)</t>
    </r>
  </si>
  <si>
    <t>Further abbreivations, PAR = photosynthetically active radiation, ETR = Electron transport rate)</t>
  </si>
  <si>
    <r>
      <t>PAR (µmol electrons m</t>
    </r>
    <r>
      <rPr>
        <b/>
        <vertAlign val="superscript"/>
        <sz val="14"/>
        <color indexed="8"/>
        <rFont val="Calibri"/>
        <family val="2"/>
      </rPr>
      <t>-2</t>
    </r>
    <r>
      <rPr>
        <b/>
        <sz val="14"/>
        <color indexed="8"/>
        <rFont val="Calibri"/>
        <family val="2"/>
      </rPr>
      <t xml:space="preserve"> s</t>
    </r>
    <r>
      <rPr>
        <b/>
        <vertAlign val="superscript"/>
        <sz val="14"/>
        <color indexed="8"/>
        <rFont val="Calibri"/>
        <family val="2"/>
      </rPr>
      <t>-1</t>
    </r>
    <r>
      <rPr>
        <b/>
        <sz val="14"/>
        <color indexed="8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</si>
</sst>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"/>
  </numFmts>
  <fonts count="9" x14ac:knownFonts="1">
    <font>
      <sz val="10"/>
      <name val="Arial"/>
    </font>
    <font>
      <b/>
      <sz val="10"/>
      <name val="Arial"/>
      <family val="2"/>
    </font>
    <font>
      <b/>
      <sz val="14"/>
      <color indexed="8"/>
      <name val="Calibri"/>
      <family val="2"/>
    </font>
    <font>
      <sz val="12"/>
      <name val="Times New Roman"/>
      <family val="1"/>
    </font>
    <font>
      <b/>
      <sz val="11"/>
      <name val="Arial"/>
      <family val="2"/>
    </font>
    <font>
      <b/>
      <sz val="28"/>
      <name val="Arial"/>
      <family val="2"/>
    </font>
    <font>
      <b/>
      <vertAlign val="subscript"/>
      <sz val="11"/>
      <name val="Arial"/>
      <family val="2"/>
    </font>
    <font>
      <b/>
      <vertAlign val="superscript"/>
      <sz val="11"/>
      <name val="Arial"/>
      <family val="2"/>
    </font>
    <font>
      <b/>
      <vertAlign val="superscript"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0" xfId="0" applyNumberFormat="1" applyBorder="1"/>
    <xf numFmtId="2" fontId="0" fillId="0" borderId="8" xfId="0" applyNumberFormat="1" applyBorder="1"/>
    <xf numFmtId="0" fontId="0" fillId="0" borderId="9" xfId="0" applyBorder="1"/>
    <xf numFmtId="0" fontId="0" fillId="0" borderId="10" xfId="0" applyBorder="1"/>
    <xf numFmtId="2" fontId="0" fillId="0" borderId="0" xfId="0" applyNumberFormat="1"/>
    <xf numFmtId="2" fontId="0" fillId="0" borderId="1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11" xfId="0" applyBorder="1"/>
    <xf numFmtId="2" fontId="0" fillId="0" borderId="9" xfId="0" applyNumberFormat="1" applyBorder="1"/>
    <xf numFmtId="2" fontId="0" fillId="0" borderId="10" xfId="0" applyNumberFormat="1" applyBorder="1"/>
    <xf numFmtId="0" fontId="1" fillId="0" borderId="0" xfId="0" applyFont="1"/>
    <xf numFmtId="0" fontId="2" fillId="0" borderId="12" xfId="0" applyFont="1" applyBorder="1"/>
    <xf numFmtId="2" fontId="2" fillId="0" borderId="13" xfId="0" applyNumberFormat="1" applyFont="1" applyBorder="1"/>
    <xf numFmtId="2" fontId="2" fillId="0" borderId="14" xfId="0" applyNumberFormat="1" applyFont="1" applyBorder="1"/>
    <xf numFmtId="2" fontId="2" fillId="0" borderId="2" xfId="0" applyNumberFormat="1" applyFont="1" applyBorder="1"/>
    <xf numFmtId="2" fontId="2" fillId="0" borderId="3" xfId="0" applyNumberFormat="1" applyFont="1" applyBorder="1"/>
    <xf numFmtId="2" fontId="2" fillId="0" borderId="12" xfId="0" applyNumberFormat="1" applyFont="1" applyBorder="1"/>
    <xf numFmtId="0" fontId="2" fillId="0" borderId="15" xfId="0" applyFont="1" applyBorder="1"/>
    <xf numFmtId="0" fontId="0" fillId="0" borderId="3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6" xfId="0" applyBorder="1" applyAlignment="1">
      <alignment horizontal="right"/>
    </xf>
    <xf numFmtId="2" fontId="2" fillId="0" borderId="1" xfId="0" applyNumberFormat="1" applyFont="1" applyBorder="1"/>
    <xf numFmtId="2" fontId="0" fillId="0" borderId="7" xfId="0" applyNumberFormat="1" applyBorder="1"/>
    <xf numFmtId="0" fontId="0" fillId="0" borderId="0" xfId="0" applyAlignment="1">
      <alignment horizontal="center"/>
    </xf>
    <xf numFmtId="0" fontId="0" fillId="0" borderId="8" xfId="0" applyFill="1" applyBorder="1"/>
    <xf numFmtId="179" fontId="0" fillId="0" borderId="8" xfId="0" applyNumberFormat="1" applyFill="1" applyBorder="1"/>
    <xf numFmtId="2" fontId="0" fillId="0" borderId="6" xfId="0" applyNumberFormat="1" applyFill="1" applyBorder="1"/>
    <xf numFmtId="2" fontId="0" fillId="0" borderId="3" xfId="0" applyNumberFormat="1" applyFill="1" applyBorder="1"/>
    <xf numFmtId="2" fontId="2" fillId="0" borderId="15" xfId="0" applyNumberFormat="1" applyFont="1" applyBorder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2" fontId="2" fillId="0" borderId="9" xfId="0" applyNumberFormat="1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8" xfId="0" applyFont="1" applyBorder="1" applyAlignment="1"/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8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70"/>
  <sheetViews>
    <sheetView tabSelected="1" workbookViewId="0">
      <selection activeCell="A2" sqref="A2"/>
    </sheetView>
  </sheetViews>
  <sheetFormatPr baseColWidth="10" defaultRowHeight="12" x14ac:dyDescent="0"/>
  <cols>
    <col min="2" max="2" width="16.6640625" customWidth="1"/>
    <col min="3" max="3" width="39" customWidth="1"/>
    <col min="6" max="6" width="35.1640625" customWidth="1"/>
    <col min="9" max="9" width="35.5" customWidth="1"/>
    <col min="10" max="10" width="37.83203125" customWidth="1"/>
    <col min="11" max="11" width="38.6640625" customWidth="1"/>
    <col min="12" max="12" width="39.33203125" customWidth="1"/>
    <col min="13" max="13" width="40.1640625" customWidth="1"/>
    <col min="14" max="14" width="37.5" customWidth="1"/>
    <col min="15" max="15" width="38.6640625" customWidth="1"/>
    <col min="17" max="17" width="14.5" customWidth="1"/>
    <col min="18" max="18" width="14.83203125" customWidth="1"/>
    <col min="19" max="19" width="15" customWidth="1"/>
    <col min="20" max="20" width="18" customWidth="1"/>
    <col min="21" max="22" width="16.5" customWidth="1"/>
  </cols>
  <sheetData>
    <row r="2" spans="2:21">
      <c r="B2" s="24" t="s">
        <v>15</v>
      </c>
      <c r="C2" s="24"/>
      <c r="D2" s="24"/>
      <c r="E2" s="24"/>
      <c r="F2" s="24"/>
      <c r="G2" s="24"/>
      <c r="H2" s="24"/>
      <c r="I2" s="24"/>
      <c r="J2" s="24"/>
    </row>
    <row r="3" spans="2:21">
      <c r="B3" s="24"/>
      <c r="C3" s="24"/>
      <c r="D3" s="24"/>
      <c r="E3" s="24"/>
      <c r="F3" s="24"/>
      <c r="G3" s="24"/>
      <c r="H3" s="24"/>
      <c r="I3" s="24"/>
      <c r="J3" s="24"/>
    </row>
    <row r="4" spans="2:21">
      <c r="B4" s="24" t="s">
        <v>5</v>
      </c>
      <c r="C4" s="24"/>
      <c r="D4" s="24"/>
      <c r="E4" s="24"/>
      <c r="F4" s="24"/>
      <c r="G4" s="24"/>
      <c r="H4" s="24"/>
      <c r="I4" s="24"/>
      <c r="J4" s="24"/>
    </row>
    <row r="5" spans="2:21" ht="15">
      <c r="B5" s="24" t="s">
        <v>6</v>
      </c>
      <c r="C5" s="24"/>
      <c r="D5" s="24" t="s">
        <v>17</v>
      </c>
      <c r="E5" s="24"/>
      <c r="F5" s="24"/>
      <c r="G5" s="43"/>
      <c r="H5" s="24"/>
      <c r="I5" s="24"/>
      <c r="J5" s="24"/>
    </row>
    <row r="6" spans="2:21" ht="15">
      <c r="B6" s="24" t="s">
        <v>18</v>
      </c>
      <c r="C6" s="24"/>
      <c r="D6" s="24"/>
      <c r="E6" s="24"/>
      <c r="F6" s="24"/>
      <c r="G6" s="45" t="s">
        <v>19</v>
      </c>
      <c r="H6" s="45"/>
      <c r="I6" s="24"/>
      <c r="J6" s="24"/>
    </row>
    <row r="7" spans="2:21" ht="15">
      <c r="B7" s="24"/>
      <c r="C7" s="24"/>
      <c r="D7" s="24"/>
      <c r="E7" s="24"/>
      <c r="F7" s="24"/>
      <c r="G7" s="44"/>
      <c r="H7" s="24"/>
      <c r="I7" s="24"/>
      <c r="J7" s="24"/>
    </row>
    <row r="8" spans="2:21">
      <c r="B8" s="24"/>
      <c r="C8" s="24"/>
      <c r="D8" s="24"/>
      <c r="E8" s="24"/>
      <c r="F8" s="24"/>
      <c r="G8" s="24"/>
      <c r="H8" s="24"/>
      <c r="I8" s="46"/>
      <c r="K8" s="37"/>
    </row>
    <row r="9" spans="2:21">
      <c r="B9" s="24" t="s">
        <v>7</v>
      </c>
      <c r="C9" s="24"/>
      <c r="D9" s="24"/>
      <c r="E9" s="24"/>
      <c r="F9" s="24"/>
      <c r="G9" s="24"/>
      <c r="H9" s="24"/>
      <c r="I9" s="24"/>
      <c r="J9" s="24"/>
    </row>
    <row r="10" spans="2:21" ht="15">
      <c r="B10" s="24" t="s">
        <v>45</v>
      </c>
      <c r="I10" s="45"/>
      <c r="J10" s="45"/>
    </row>
    <row r="11" spans="2:21" ht="13" thickBot="1">
      <c r="I11" s="24"/>
      <c r="J11" s="24"/>
    </row>
    <row r="12" spans="2:21" ht="15">
      <c r="B12" s="48"/>
      <c r="C12" s="49"/>
      <c r="D12" s="49" t="s">
        <v>8</v>
      </c>
      <c r="E12" s="49" t="s">
        <v>9</v>
      </c>
      <c r="F12" s="50" t="s">
        <v>44</v>
      </c>
      <c r="I12" s="54" t="s">
        <v>42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6"/>
    </row>
    <row r="13" spans="2:21" ht="14" thickBot="1">
      <c r="B13" s="51" t="s">
        <v>0</v>
      </c>
      <c r="C13" s="52" t="s">
        <v>16</v>
      </c>
      <c r="D13" s="52" t="s">
        <v>1</v>
      </c>
      <c r="E13" s="52" t="s">
        <v>1</v>
      </c>
      <c r="F13" s="53" t="s">
        <v>10</v>
      </c>
      <c r="I13" s="57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9"/>
    </row>
    <row r="14" spans="2:21" ht="13" thickBot="1">
      <c r="B14" s="7"/>
      <c r="C14" s="8"/>
      <c r="D14" s="8"/>
      <c r="E14" s="8"/>
      <c r="F14" s="9"/>
      <c r="I14" s="57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9"/>
    </row>
    <row r="15" spans="2:21" ht="21" thickBot="1">
      <c r="B15" s="1" t="s">
        <v>11</v>
      </c>
      <c r="C15" s="14">
        <v>1</v>
      </c>
      <c r="D15" s="2">
        <v>0.64400000000000002</v>
      </c>
      <c r="E15" s="14">
        <v>43.33</v>
      </c>
      <c r="F15" s="32" t="s">
        <v>14</v>
      </c>
      <c r="I15" s="31" t="s">
        <v>46</v>
      </c>
      <c r="J15" s="28" t="s">
        <v>24</v>
      </c>
      <c r="K15" s="42" t="s">
        <v>23</v>
      </c>
      <c r="L15" s="42" t="s">
        <v>22</v>
      </c>
      <c r="M15" s="42" t="s">
        <v>21</v>
      </c>
      <c r="N15" s="29" t="s">
        <v>20</v>
      </c>
      <c r="O15" s="8"/>
      <c r="P15" s="8"/>
      <c r="Q15" s="30" t="s">
        <v>31</v>
      </c>
      <c r="R15" s="26" t="s">
        <v>32</v>
      </c>
      <c r="S15" s="26" t="s">
        <v>33</v>
      </c>
      <c r="T15" s="26" t="s">
        <v>35</v>
      </c>
      <c r="U15" s="27" t="s">
        <v>34</v>
      </c>
    </row>
    <row r="16" spans="2:21">
      <c r="B16" s="7" t="s">
        <v>11</v>
      </c>
      <c r="C16" s="21">
        <v>2</v>
      </c>
      <c r="D16" s="8">
        <v>0.745</v>
      </c>
      <c r="E16" s="21">
        <v>34.53</v>
      </c>
      <c r="F16" s="38">
        <v>102.9</v>
      </c>
      <c r="I16" s="14">
        <v>0</v>
      </c>
      <c r="J16" s="2">
        <v>0.64400000000000002</v>
      </c>
      <c r="K16" s="14">
        <v>0.745</v>
      </c>
      <c r="L16" s="2">
        <v>0.63500000000000001</v>
      </c>
      <c r="M16" s="14">
        <v>0.71899999999999997</v>
      </c>
      <c r="N16" s="3">
        <v>0.70099999999999996</v>
      </c>
      <c r="O16" s="8"/>
      <c r="P16" s="8"/>
      <c r="Q16" s="17">
        <f t="shared" ref="Q16:Q27" si="0">J16*I16*0.5</f>
        <v>0</v>
      </c>
      <c r="R16" s="10">
        <f t="shared" ref="R16:R27" si="1">K16*I16*0.5</f>
        <v>0</v>
      </c>
      <c r="S16" s="10">
        <f t="shared" ref="S16:S27" si="2">L16*I16*0.5</f>
        <v>0</v>
      </c>
      <c r="T16" s="10">
        <f t="shared" ref="T16:T27" si="3">M16*I16*0.5</f>
        <v>0</v>
      </c>
      <c r="U16" s="11">
        <f t="shared" ref="U16:U27" si="4">N16*I16*0.5</f>
        <v>0</v>
      </c>
    </row>
    <row r="17" spans="2:22">
      <c r="B17" s="7" t="s">
        <v>11</v>
      </c>
      <c r="C17" s="21">
        <v>3</v>
      </c>
      <c r="D17" s="8">
        <v>0.63500000000000001</v>
      </c>
      <c r="E17" s="21">
        <v>31.69</v>
      </c>
      <c r="F17" s="38">
        <v>76.599999999999994</v>
      </c>
      <c r="I17" s="21">
        <v>11</v>
      </c>
      <c r="J17" s="8">
        <v>0.57199999999999995</v>
      </c>
      <c r="K17" s="21">
        <v>0.74199999999999999</v>
      </c>
      <c r="L17" s="8">
        <v>0.52900000000000003</v>
      </c>
      <c r="M17" s="21">
        <v>0.69099999999999995</v>
      </c>
      <c r="N17" s="9">
        <v>0.66500000000000004</v>
      </c>
      <c r="O17" s="8"/>
      <c r="P17" s="8"/>
      <c r="Q17" s="36">
        <f t="shared" si="0"/>
        <v>3.1459999999999999</v>
      </c>
      <c r="R17" s="12">
        <f t="shared" si="1"/>
        <v>4.0809999999999995</v>
      </c>
      <c r="S17" s="12">
        <f t="shared" si="2"/>
        <v>2.9095</v>
      </c>
      <c r="T17" s="12">
        <f t="shared" si="3"/>
        <v>3.8004999999999995</v>
      </c>
      <c r="U17" s="13">
        <f t="shared" si="4"/>
        <v>3.6575000000000002</v>
      </c>
    </row>
    <row r="18" spans="2:22">
      <c r="B18" s="7" t="s">
        <v>11</v>
      </c>
      <c r="C18" s="21">
        <v>5</v>
      </c>
      <c r="D18" s="8">
        <v>0.71899999999999997</v>
      </c>
      <c r="E18" s="21">
        <v>51.3</v>
      </c>
      <c r="F18" s="38">
        <v>94.5</v>
      </c>
      <c r="I18" s="21">
        <v>28</v>
      </c>
      <c r="J18" s="8">
        <v>0.51900000000000002</v>
      </c>
      <c r="K18" s="21">
        <v>0.65200000000000002</v>
      </c>
      <c r="L18" s="8">
        <v>0.46300000000000002</v>
      </c>
      <c r="M18" s="21">
        <v>0.63600000000000001</v>
      </c>
      <c r="N18" s="9">
        <v>0.623</v>
      </c>
      <c r="O18" s="8"/>
      <c r="P18" s="8"/>
      <c r="Q18" s="36">
        <f t="shared" si="0"/>
        <v>7.266</v>
      </c>
      <c r="R18" s="12">
        <f t="shared" si="1"/>
        <v>9.1280000000000001</v>
      </c>
      <c r="S18" s="12">
        <f t="shared" si="2"/>
        <v>6.4820000000000002</v>
      </c>
      <c r="T18" s="12">
        <f t="shared" si="3"/>
        <v>8.9039999999999999</v>
      </c>
      <c r="U18" s="13">
        <f t="shared" si="4"/>
        <v>8.7219999999999995</v>
      </c>
    </row>
    <row r="19" spans="2:22">
      <c r="B19" s="7" t="s">
        <v>11</v>
      </c>
      <c r="C19" s="21">
        <v>6</v>
      </c>
      <c r="D19" s="8">
        <v>0.70099999999999996</v>
      </c>
      <c r="E19" s="21">
        <v>47.73</v>
      </c>
      <c r="F19" s="38">
        <v>129</v>
      </c>
      <c r="I19" s="21">
        <v>53</v>
      </c>
      <c r="J19" s="8">
        <v>0.47799999999999998</v>
      </c>
      <c r="K19" s="21">
        <v>0.57299999999999995</v>
      </c>
      <c r="L19" s="8">
        <v>0.41499999999999998</v>
      </c>
      <c r="M19" s="21">
        <v>0.56999999999999995</v>
      </c>
      <c r="N19" s="9">
        <v>0.56499999999999995</v>
      </c>
      <c r="O19" s="8"/>
      <c r="P19" s="8"/>
      <c r="Q19" s="36">
        <f t="shared" si="0"/>
        <v>12.667</v>
      </c>
      <c r="R19" s="12">
        <f t="shared" si="1"/>
        <v>15.184499999999998</v>
      </c>
      <c r="S19" s="12">
        <f t="shared" si="2"/>
        <v>10.997499999999999</v>
      </c>
      <c r="T19" s="12">
        <f t="shared" si="3"/>
        <v>15.104999999999999</v>
      </c>
      <c r="U19" s="13">
        <f t="shared" si="4"/>
        <v>14.972499999999998</v>
      </c>
    </row>
    <row r="20" spans="2:22">
      <c r="B20" s="7"/>
      <c r="C20" s="21"/>
      <c r="D20" s="8"/>
      <c r="E20" s="21"/>
      <c r="F20" s="9"/>
      <c r="I20" s="21">
        <v>75</v>
      </c>
      <c r="J20" s="8">
        <v>0.44600000000000001</v>
      </c>
      <c r="K20" s="21">
        <v>0.53200000000000003</v>
      </c>
      <c r="L20" s="8">
        <v>0.38100000000000001</v>
      </c>
      <c r="M20" s="21">
        <v>0.53900000000000003</v>
      </c>
      <c r="N20" s="9">
        <v>0.53500000000000003</v>
      </c>
      <c r="O20" s="8"/>
      <c r="P20" s="8"/>
      <c r="Q20" s="36">
        <f t="shared" si="0"/>
        <v>16.725000000000001</v>
      </c>
      <c r="R20" s="12">
        <f t="shared" si="1"/>
        <v>19.950000000000003</v>
      </c>
      <c r="S20" s="12">
        <f t="shared" si="2"/>
        <v>14.2875</v>
      </c>
      <c r="T20" s="12">
        <f t="shared" si="3"/>
        <v>20.212500000000002</v>
      </c>
      <c r="U20" s="13">
        <f t="shared" si="4"/>
        <v>20.0625</v>
      </c>
    </row>
    <row r="21" spans="2:22">
      <c r="B21" s="7" t="s">
        <v>12</v>
      </c>
      <c r="C21" s="21">
        <v>7</v>
      </c>
      <c r="D21" s="8">
        <v>0.56399999999999995</v>
      </c>
      <c r="E21" s="21">
        <v>13.72</v>
      </c>
      <c r="F21" s="33" t="s">
        <v>14</v>
      </c>
      <c r="I21" s="21">
        <v>111</v>
      </c>
      <c r="J21" s="8">
        <v>0.40200000000000002</v>
      </c>
      <c r="K21" s="21">
        <v>0.46300000000000002</v>
      </c>
      <c r="L21" s="8">
        <v>0.34899999999999998</v>
      </c>
      <c r="M21" s="21">
        <v>0.49199999999999999</v>
      </c>
      <c r="N21" s="9">
        <v>0.47099999999999997</v>
      </c>
      <c r="O21" s="8"/>
      <c r="P21" s="8"/>
      <c r="Q21" s="36">
        <f t="shared" si="0"/>
        <v>22.311</v>
      </c>
      <c r="R21" s="12">
        <f t="shared" si="1"/>
        <v>25.6965</v>
      </c>
      <c r="S21" s="12">
        <f t="shared" si="2"/>
        <v>19.369499999999999</v>
      </c>
      <c r="T21" s="12">
        <f t="shared" si="3"/>
        <v>27.306000000000001</v>
      </c>
      <c r="U21" s="13">
        <f t="shared" si="4"/>
        <v>26.140499999999999</v>
      </c>
    </row>
    <row r="22" spans="2:22">
      <c r="B22" s="7" t="s">
        <v>12</v>
      </c>
      <c r="C22" s="21">
        <v>8</v>
      </c>
      <c r="D22" s="8">
        <v>0.755</v>
      </c>
      <c r="E22" s="21">
        <v>52.41</v>
      </c>
      <c r="F22" s="38">
        <v>113.8</v>
      </c>
      <c r="I22" s="21">
        <v>160</v>
      </c>
      <c r="J22" s="8">
        <v>0.35399999999999998</v>
      </c>
      <c r="K22" s="21">
        <v>0.39600000000000002</v>
      </c>
      <c r="L22" s="8">
        <v>0.3</v>
      </c>
      <c r="M22" s="21">
        <v>0.436</v>
      </c>
      <c r="N22" s="9">
        <v>0.41499999999999998</v>
      </c>
      <c r="O22" s="8"/>
      <c r="P22" s="8"/>
      <c r="Q22" s="36">
        <f t="shared" si="0"/>
        <v>28.32</v>
      </c>
      <c r="R22" s="12">
        <f t="shared" si="1"/>
        <v>31.68</v>
      </c>
      <c r="S22" s="12">
        <f t="shared" si="2"/>
        <v>24</v>
      </c>
      <c r="T22" s="12">
        <f t="shared" si="3"/>
        <v>34.880000000000003</v>
      </c>
      <c r="U22" s="13">
        <f t="shared" si="4"/>
        <v>33.199999999999996</v>
      </c>
    </row>
    <row r="23" spans="2:22">
      <c r="B23" s="7" t="s">
        <v>12</v>
      </c>
      <c r="C23" s="21">
        <v>9</v>
      </c>
      <c r="D23" s="8">
        <v>0.752</v>
      </c>
      <c r="E23" s="21">
        <v>59.26</v>
      </c>
      <c r="F23" s="38">
        <v>144.5</v>
      </c>
      <c r="I23" s="21">
        <v>239</v>
      </c>
      <c r="J23" s="8">
        <v>0.28999999999999998</v>
      </c>
      <c r="K23" s="21">
        <v>0.3</v>
      </c>
      <c r="L23" s="8">
        <v>0.23200000000000001</v>
      </c>
      <c r="M23" s="21">
        <v>0.35099999999999998</v>
      </c>
      <c r="N23" s="9">
        <v>0.33100000000000002</v>
      </c>
      <c r="O23" s="8"/>
      <c r="P23" s="8"/>
      <c r="Q23" s="36">
        <f t="shared" si="0"/>
        <v>34.655000000000001</v>
      </c>
      <c r="R23" s="12">
        <f t="shared" si="1"/>
        <v>35.85</v>
      </c>
      <c r="S23" s="12">
        <f t="shared" si="2"/>
        <v>27.724</v>
      </c>
      <c r="T23" s="12">
        <f t="shared" si="3"/>
        <v>41.944499999999998</v>
      </c>
      <c r="U23" s="13">
        <f t="shared" si="4"/>
        <v>39.554500000000004</v>
      </c>
    </row>
    <row r="24" spans="2:22">
      <c r="B24" s="7" t="s">
        <v>12</v>
      </c>
      <c r="C24" s="21">
        <v>10</v>
      </c>
      <c r="D24" s="8">
        <v>0.76100000000000001</v>
      </c>
      <c r="E24" s="21">
        <v>66.52</v>
      </c>
      <c r="F24" s="38">
        <v>105.7</v>
      </c>
      <c r="I24" s="21">
        <v>349</v>
      </c>
      <c r="J24" s="8">
        <v>0.223</v>
      </c>
      <c r="K24" s="21">
        <v>0.20699999999999999</v>
      </c>
      <c r="L24" s="8">
        <v>0.17799999999999999</v>
      </c>
      <c r="M24" s="21">
        <v>0.27600000000000002</v>
      </c>
      <c r="N24" s="9">
        <v>0.24199999999999999</v>
      </c>
      <c r="O24" s="8"/>
      <c r="P24" s="8"/>
      <c r="Q24" s="36">
        <f t="shared" si="0"/>
        <v>38.913499999999999</v>
      </c>
      <c r="R24" s="12">
        <f t="shared" si="1"/>
        <v>36.121499999999997</v>
      </c>
      <c r="S24" s="12">
        <f t="shared" si="2"/>
        <v>31.061</v>
      </c>
      <c r="T24" s="12">
        <f t="shared" si="3"/>
        <v>48.162000000000006</v>
      </c>
      <c r="U24" s="13">
        <f t="shared" si="4"/>
        <v>42.228999999999999</v>
      </c>
    </row>
    <row r="25" spans="2:22">
      <c r="B25" s="7" t="s">
        <v>12</v>
      </c>
      <c r="C25" s="21">
        <v>11</v>
      </c>
      <c r="D25" s="8">
        <v>0.80100000000000005</v>
      </c>
      <c r="E25" s="21">
        <v>44.43</v>
      </c>
      <c r="F25" s="39">
        <v>125.26</v>
      </c>
      <c r="I25" s="21">
        <v>519</v>
      </c>
      <c r="J25" s="8">
        <v>0.16200000000000001</v>
      </c>
      <c r="K25" s="21">
        <v>0.14399999999999999</v>
      </c>
      <c r="L25" s="8">
        <v>0.11</v>
      </c>
      <c r="M25" s="21">
        <v>0.19900000000000001</v>
      </c>
      <c r="N25" s="9">
        <v>0.17899999999999999</v>
      </c>
      <c r="O25" s="8"/>
      <c r="P25" s="8"/>
      <c r="Q25" s="36">
        <f t="shared" si="0"/>
        <v>42.039000000000001</v>
      </c>
      <c r="R25" s="12">
        <f t="shared" si="1"/>
        <v>37.367999999999995</v>
      </c>
      <c r="S25" s="12">
        <f t="shared" si="2"/>
        <v>28.545000000000002</v>
      </c>
      <c r="T25" s="12">
        <f t="shared" si="3"/>
        <v>51.640500000000003</v>
      </c>
      <c r="U25" s="13">
        <f t="shared" si="4"/>
        <v>46.450499999999998</v>
      </c>
    </row>
    <row r="26" spans="2:22" ht="13" thickBot="1">
      <c r="B26" s="4" t="s">
        <v>12</v>
      </c>
      <c r="C26" s="15">
        <v>12</v>
      </c>
      <c r="D26" s="5">
        <v>0.78800000000000003</v>
      </c>
      <c r="E26" s="15">
        <v>54.51</v>
      </c>
      <c r="F26" s="34" t="s">
        <v>14</v>
      </c>
      <c r="I26" s="21">
        <v>763</v>
      </c>
      <c r="J26" s="8">
        <v>0.112</v>
      </c>
      <c r="K26" s="21">
        <v>8.3000000000000004E-2</v>
      </c>
      <c r="L26" s="8">
        <v>7.8E-2</v>
      </c>
      <c r="M26" s="21">
        <v>0.127</v>
      </c>
      <c r="N26" s="9">
        <v>0.11700000000000001</v>
      </c>
      <c r="O26" s="8"/>
      <c r="P26" s="8"/>
      <c r="Q26" s="36">
        <f t="shared" si="0"/>
        <v>42.728000000000002</v>
      </c>
      <c r="R26" s="12">
        <f t="shared" si="1"/>
        <v>31.6645</v>
      </c>
      <c r="S26" s="12">
        <f t="shared" si="2"/>
        <v>29.757000000000001</v>
      </c>
      <c r="T26" s="12">
        <f t="shared" si="3"/>
        <v>48.450499999999998</v>
      </c>
      <c r="U26" s="13">
        <f t="shared" si="4"/>
        <v>44.6355</v>
      </c>
    </row>
    <row r="27" spans="2:22" ht="13.5" customHeight="1" thickBot="1">
      <c r="I27" s="15">
        <v>1167</v>
      </c>
      <c r="J27" s="5">
        <v>0.08</v>
      </c>
      <c r="K27" s="15">
        <v>5.2999999999999999E-2</v>
      </c>
      <c r="L27" s="5">
        <v>6.4000000000000001E-2</v>
      </c>
      <c r="M27" s="15">
        <v>9.4E-2</v>
      </c>
      <c r="N27" s="6">
        <v>8.3000000000000004E-2</v>
      </c>
      <c r="O27" s="5"/>
      <c r="P27" s="5"/>
      <c r="Q27" s="18">
        <f t="shared" si="0"/>
        <v>46.68</v>
      </c>
      <c r="R27" s="19">
        <f t="shared" si="1"/>
        <v>30.9255</v>
      </c>
      <c r="S27" s="19">
        <f t="shared" si="2"/>
        <v>37.344000000000001</v>
      </c>
      <c r="T27" s="19">
        <f t="shared" si="3"/>
        <v>54.848999999999997</v>
      </c>
      <c r="U27" s="20">
        <f t="shared" si="4"/>
        <v>48.430500000000002</v>
      </c>
    </row>
    <row r="28" spans="2:22" ht="12.75" customHeight="1">
      <c r="C28" s="14" t="s">
        <v>2</v>
      </c>
      <c r="D28" s="10">
        <f>AVERAGE(D15:D19)</f>
        <v>0.68879999999999997</v>
      </c>
      <c r="E28" s="22">
        <v>41.697999999999993</v>
      </c>
      <c r="F28" s="41">
        <v>100.75</v>
      </c>
    </row>
    <row r="29" spans="2:22" ht="13.5" customHeight="1" thickBot="1">
      <c r="C29" s="15" t="s">
        <v>3</v>
      </c>
      <c r="D29" s="19">
        <v>0.73683333333333301</v>
      </c>
      <c r="E29" s="23">
        <v>48.474999999999994</v>
      </c>
      <c r="F29" s="40">
        <v>122.315</v>
      </c>
    </row>
    <row r="30" spans="2:22" ht="13" thickBot="1">
      <c r="D30" s="16"/>
      <c r="E30" s="16"/>
      <c r="F30" s="16"/>
    </row>
    <row r="31" spans="2:22">
      <c r="C31" s="14" t="s">
        <v>13</v>
      </c>
      <c r="D31" s="10">
        <v>4.775143976886978E-2</v>
      </c>
      <c r="E31" s="22">
        <v>8.3825246793552921</v>
      </c>
      <c r="F31" s="41">
        <v>21.794265300762042</v>
      </c>
      <c r="I31" s="60" t="s">
        <v>43</v>
      </c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2"/>
    </row>
    <row r="32" spans="2:22" ht="13" thickBot="1">
      <c r="C32" s="15" t="s">
        <v>4</v>
      </c>
      <c r="D32" s="19">
        <v>8.6891695038517236E-2</v>
      </c>
      <c r="E32" s="23">
        <v>18.53707501198614</v>
      </c>
      <c r="F32" s="40">
        <v>16.826672279449745</v>
      </c>
      <c r="I32" s="63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5"/>
    </row>
    <row r="33" spans="9:22" ht="13" thickBot="1">
      <c r="I33" s="63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5"/>
    </row>
    <row r="34" spans="9:22" ht="21" thickBot="1">
      <c r="I34" s="25" t="s">
        <v>46</v>
      </c>
      <c r="J34" s="26" t="s">
        <v>25</v>
      </c>
      <c r="K34" s="26" t="s">
        <v>26</v>
      </c>
      <c r="L34" s="26" t="s">
        <v>27</v>
      </c>
      <c r="M34" s="26" t="s">
        <v>28</v>
      </c>
      <c r="N34" s="26" t="s">
        <v>29</v>
      </c>
      <c r="O34" s="26" t="s">
        <v>30</v>
      </c>
      <c r="P34" s="8"/>
      <c r="Q34" s="35" t="s">
        <v>36</v>
      </c>
      <c r="R34" s="35" t="s">
        <v>37</v>
      </c>
      <c r="S34" s="35" t="s">
        <v>38</v>
      </c>
      <c r="T34" s="35" t="s">
        <v>39</v>
      </c>
      <c r="U34" s="35" t="s">
        <v>40</v>
      </c>
      <c r="V34" s="47" t="s">
        <v>41</v>
      </c>
    </row>
    <row r="35" spans="9:22">
      <c r="I35" s="14">
        <v>0</v>
      </c>
      <c r="J35" s="2">
        <v>0.56399999999999995</v>
      </c>
      <c r="K35" s="2">
        <v>0.755</v>
      </c>
      <c r="L35" s="2">
        <v>0.752</v>
      </c>
      <c r="M35" s="2">
        <v>0.76100000000000001</v>
      </c>
      <c r="N35" s="2">
        <v>0.80100000000000005</v>
      </c>
      <c r="O35" s="3">
        <v>0.78800000000000003</v>
      </c>
      <c r="P35" s="8"/>
      <c r="Q35" s="17">
        <f>J35*I35*0.5</f>
        <v>0</v>
      </c>
      <c r="R35" s="10">
        <f>K35*I35*0.5</f>
        <v>0</v>
      </c>
      <c r="S35" s="10">
        <f>L35*I35*0.5</f>
        <v>0</v>
      </c>
      <c r="T35" s="10">
        <f>M35*I35*0.5</f>
        <v>0</v>
      </c>
      <c r="U35" s="10">
        <f>N35*I35*0.5</f>
        <v>0</v>
      </c>
      <c r="V35" s="11">
        <f>O35*I35*0.5</f>
        <v>0</v>
      </c>
    </row>
    <row r="36" spans="9:22">
      <c r="I36" s="21">
        <v>11</v>
      </c>
      <c r="J36" s="8">
        <v>0.36099999999999999</v>
      </c>
      <c r="K36" s="8">
        <v>0.70399999999999996</v>
      </c>
      <c r="L36" s="8">
        <v>0.70799999999999996</v>
      </c>
      <c r="M36" s="8">
        <v>0.72099999999999997</v>
      </c>
      <c r="N36" s="8">
        <v>0.745</v>
      </c>
      <c r="O36" s="9">
        <f>0.752</f>
        <v>0.752</v>
      </c>
      <c r="P36" s="8"/>
      <c r="Q36" s="36">
        <f>J36*I36*0.5</f>
        <v>1.9855</v>
      </c>
      <c r="R36" s="12">
        <f t="shared" ref="R36:R46" si="5">K36*I36*0.5</f>
        <v>3.8719999999999999</v>
      </c>
      <c r="S36" s="12">
        <f t="shared" ref="S36:S46" si="6">L36*I36*0.5</f>
        <v>3.8939999999999997</v>
      </c>
      <c r="T36" s="12">
        <f t="shared" ref="T36:T46" si="7">M36*I36*0.5</f>
        <v>3.9655</v>
      </c>
      <c r="U36" s="12">
        <f t="shared" ref="U36:U46" si="8">N36*I36*0.5</f>
        <v>4.0975000000000001</v>
      </c>
      <c r="V36" s="13">
        <f t="shared" ref="V36:V46" si="9">O36*I36*0.5</f>
        <v>4.1360000000000001</v>
      </c>
    </row>
    <row r="37" spans="9:22">
      <c r="I37" s="21">
        <v>28</v>
      </c>
      <c r="J37" s="8">
        <v>0.315</v>
      </c>
      <c r="K37" s="8">
        <v>0.65700000000000003</v>
      </c>
      <c r="L37" s="8">
        <v>0.67400000000000004</v>
      </c>
      <c r="M37" s="8">
        <v>0.70899999999999996</v>
      </c>
      <c r="N37" s="8">
        <v>0.70199999999999996</v>
      </c>
      <c r="O37" s="9">
        <v>0.71599999999999997</v>
      </c>
      <c r="P37" s="8"/>
      <c r="Q37" s="36">
        <f t="shared" ref="Q37:Q46" si="10">J37*I37*0.5</f>
        <v>4.41</v>
      </c>
      <c r="R37" s="12">
        <f t="shared" si="5"/>
        <v>9.1980000000000004</v>
      </c>
      <c r="S37" s="12">
        <f t="shared" si="6"/>
        <v>9.4359999999999999</v>
      </c>
      <c r="T37" s="12">
        <f t="shared" si="7"/>
        <v>9.9260000000000002</v>
      </c>
      <c r="U37" s="12">
        <f t="shared" si="8"/>
        <v>9.8279999999999994</v>
      </c>
      <c r="V37" s="13">
        <f t="shared" si="9"/>
        <v>10.023999999999999</v>
      </c>
    </row>
    <row r="38" spans="9:22">
      <c r="I38" s="21">
        <v>53</v>
      </c>
      <c r="J38" s="8">
        <v>0.27500000000000002</v>
      </c>
      <c r="K38" s="8">
        <v>0.59899999999999998</v>
      </c>
      <c r="L38" s="8">
        <v>0.61099999999999999</v>
      </c>
      <c r="M38" s="8">
        <v>0.67300000000000004</v>
      </c>
      <c r="N38" s="8">
        <v>0.64700000000000002</v>
      </c>
      <c r="O38" s="9">
        <v>0.65800000000000003</v>
      </c>
      <c r="P38" s="8"/>
      <c r="Q38" s="36">
        <f t="shared" si="10"/>
        <v>7.2875000000000005</v>
      </c>
      <c r="R38" s="12">
        <f t="shared" si="5"/>
        <v>15.8735</v>
      </c>
      <c r="S38" s="12">
        <f t="shared" si="6"/>
        <v>16.191500000000001</v>
      </c>
      <c r="T38" s="12">
        <f t="shared" si="7"/>
        <v>17.834500000000002</v>
      </c>
      <c r="U38" s="12">
        <f t="shared" si="8"/>
        <v>17.145500000000002</v>
      </c>
      <c r="V38" s="13">
        <f t="shared" si="9"/>
        <v>17.437000000000001</v>
      </c>
    </row>
    <row r="39" spans="9:22">
      <c r="I39" s="21">
        <v>75</v>
      </c>
      <c r="J39" s="8">
        <v>0.248</v>
      </c>
      <c r="K39" s="8">
        <v>0.56100000000000005</v>
      </c>
      <c r="L39" s="8">
        <v>0.57299999999999995</v>
      </c>
      <c r="M39" s="8">
        <v>0.64200000000000002</v>
      </c>
      <c r="N39" s="8">
        <v>0.61099999999999999</v>
      </c>
      <c r="O39" s="9">
        <v>0.627</v>
      </c>
      <c r="P39" s="8"/>
      <c r="Q39" s="36">
        <f t="shared" si="10"/>
        <v>9.3000000000000007</v>
      </c>
      <c r="R39" s="12">
        <f t="shared" si="5"/>
        <v>21.037500000000001</v>
      </c>
      <c r="S39" s="12">
        <f t="shared" si="6"/>
        <v>21.487499999999997</v>
      </c>
      <c r="T39" s="12">
        <f t="shared" si="7"/>
        <v>24.074999999999999</v>
      </c>
      <c r="U39" s="12">
        <f t="shared" si="8"/>
        <v>22.912499999999998</v>
      </c>
      <c r="V39" s="13">
        <f t="shared" si="9"/>
        <v>23.512499999999999</v>
      </c>
    </row>
    <row r="40" spans="9:22">
      <c r="I40" s="21">
        <v>111</v>
      </c>
      <c r="J40" s="8">
        <v>0.214</v>
      </c>
      <c r="K40" s="8">
        <v>0.51800000000000002</v>
      </c>
      <c r="L40" s="8">
        <v>0.52600000000000002</v>
      </c>
      <c r="M40" s="8">
        <v>0.60099999999999998</v>
      </c>
      <c r="N40" s="8">
        <v>0.55600000000000005</v>
      </c>
      <c r="O40" s="9">
        <v>0.58599999999999997</v>
      </c>
      <c r="P40" s="8"/>
      <c r="Q40" s="36">
        <f t="shared" si="10"/>
        <v>11.876999999999999</v>
      </c>
      <c r="R40" s="12">
        <f t="shared" si="5"/>
        <v>28.749000000000002</v>
      </c>
      <c r="S40" s="12">
        <f t="shared" si="6"/>
        <v>29.193000000000001</v>
      </c>
      <c r="T40" s="12">
        <f t="shared" si="7"/>
        <v>33.355499999999999</v>
      </c>
      <c r="U40" s="12">
        <f t="shared" si="8"/>
        <v>30.858000000000004</v>
      </c>
      <c r="V40" s="13">
        <f t="shared" si="9"/>
        <v>32.522999999999996</v>
      </c>
    </row>
    <row r="41" spans="9:22">
      <c r="I41" s="21">
        <v>160</v>
      </c>
      <c r="J41" s="8">
        <v>0.17299999999999999</v>
      </c>
      <c r="K41" s="8">
        <v>0.46500000000000002</v>
      </c>
      <c r="L41" s="8">
        <v>0.46400000000000002</v>
      </c>
      <c r="M41" s="8">
        <v>0.55100000000000005</v>
      </c>
      <c r="N41" s="8">
        <v>0.47499999999999998</v>
      </c>
      <c r="O41" s="9">
        <v>0.52700000000000002</v>
      </c>
      <c r="P41" s="8"/>
      <c r="Q41" s="36">
        <f t="shared" si="10"/>
        <v>13.84</v>
      </c>
      <c r="R41" s="12">
        <f t="shared" si="5"/>
        <v>37.200000000000003</v>
      </c>
      <c r="S41" s="12">
        <f t="shared" si="6"/>
        <v>37.120000000000005</v>
      </c>
      <c r="T41" s="12">
        <f t="shared" si="7"/>
        <v>44.080000000000005</v>
      </c>
      <c r="U41" s="12">
        <f t="shared" si="8"/>
        <v>38</v>
      </c>
      <c r="V41" s="13">
        <f t="shared" si="9"/>
        <v>42.160000000000004</v>
      </c>
    </row>
    <row r="42" spans="9:22">
      <c r="I42" s="21">
        <v>239</v>
      </c>
      <c r="J42" s="8">
        <v>0.13100000000000001</v>
      </c>
      <c r="K42" s="8">
        <v>0.38300000000000001</v>
      </c>
      <c r="L42" s="8">
        <v>0.38800000000000001</v>
      </c>
      <c r="M42" s="8">
        <v>0.46200000000000002</v>
      </c>
      <c r="N42" s="8">
        <v>0.36199999999999999</v>
      </c>
      <c r="O42" s="9">
        <v>0.434</v>
      </c>
      <c r="P42" s="8"/>
      <c r="Q42" s="36">
        <f t="shared" si="10"/>
        <v>15.654500000000001</v>
      </c>
      <c r="R42" s="12">
        <f t="shared" si="5"/>
        <v>45.768500000000003</v>
      </c>
      <c r="S42" s="12">
        <f t="shared" si="6"/>
        <v>46.366</v>
      </c>
      <c r="T42" s="12">
        <f t="shared" si="7"/>
        <v>55.209000000000003</v>
      </c>
      <c r="U42" s="12">
        <f t="shared" si="8"/>
        <v>43.259</v>
      </c>
      <c r="V42" s="13">
        <f t="shared" si="9"/>
        <v>51.863</v>
      </c>
    </row>
    <row r="43" spans="9:22">
      <c r="I43" s="21">
        <v>349</v>
      </c>
      <c r="J43" s="8">
        <v>8.8999999999999996E-2</v>
      </c>
      <c r="K43" s="8">
        <v>0.29699999999999999</v>
      </c>
      <c r="L43" s="8">
        <v>0.314</v>
      </c>
      <c r="M43" s="8">
        <v>0.36</v>
      </c>
      <c r="N43" s="8">
        <v>0.26900000000000002</v>
      </c>
      <c r="O43" s="9">
        <v>0.32300000000000001</v>
      </c>
      <c r="P43" s="8"/>
      <c r="Q43" s="36">
        <f t="shared" si="10"/>
        <v>15.5305</v>
      </c>
      <c r="R43" s="12">
        <f t="shared" si="5"/>
        <v>51.826499999999996</v>
      </c>
      <c r="S43" s="12">
        <f t="shared" si="6"/>
        <v>54.792999999999999</v>
      </c>
      <c r="T43" s="12">
        <f t="shared" si="7"/>
        <v>62.82</v>
      </c>
      <c r="U43" s="12">
        <f t="shared" si="8"/>
        <v>46.9405</v>
      </c>
      <c r="V43" s="13">
        <f t="shared" si="9"/>
        <v>56.363500000000002</v>
      </c>
    </row>
    <row r="44" spans="9:22">
      <c r="I44" s="21">
        <v>519</v>
      </c>
      <c r="J44" s="8">
        <v>5.7000000000000002E-2</v>
      </c>
      <c r="K44" s="8">
        <v>0.20699999999999999</v>
      </c>
      <c r="L44" s="8">
        <v>0.22800000000000001</v>
      </c>
      <c r="M44" s="8">
        <v>0.254</v>
      </c>
      <c r="N44" s="8">
        <v>0.17599999999999999</v>
      </c>
      <c r="O44" s="9">
        <v>0.217</v>
      </c>
      <c r="P44" s="8"/>
      <c r="Q44" s="36">
        <f t="shared" si="10"/>
        <v>14.791500000000001</v>
      </c>
      <c r="R44" s="12">
        <f t="shared" si="5"/>
        <v>53.716499999999996</v>
      </c>
      <c r="S44" s="12">
        <f t="shared" si="6"/>
        <v>59.166000000000004</v>
      </c>
      <c r="T44" s="12">
        <f t="shared" si="7"/>
        <v>65.912999999999997</v>
      </c>
      <c r="U44" s="12">
        <f t="shared" si="8"/>
        <v>45.671999999999997</v>
      </c>
      <c r="V44" s="13">
        <f t="shared" si="9"/>
        <v>56.311500000000002</v>
      </c>
    </row>
    <row r="45" spans="9:22">
      <c r="I45" s="21">
        <v>763</v>
      </c>
      <c r="J45" s="8">
        <v>2.9000000000000001E-2</v>
      </c>
      <c r="K45" s="8">
        <v>0.13400000000000001</v>
      </c>
      <c r="L45" s="8">
        <v>0.151</v>
      </c>
      <c r="M45" s="8">
        <v>0.17100000000000001</v>
      </c>
      <c r="N45" s="8">
        <v>0.109</v>
      </c>
      <c r="O45" s="9">
        <v>0.13300000000000001</v>
      </c>
      <c r="P45" s="8"/>
      <c r="Q45" s="36">
        <f t="shared" si="10"/>
        <v>11.063500000000001</v>
      </c>
      <c r="R45" s="12">
        <f t="shared" si="5"/>
        <v>51.121000000000002</v>
      </c>
      <c r="S45" s="12">
        <f t="shared" si="6"/>
        <v>57.606499999999997</v>
      </c>
      <c r="T45" s="12">
        <f t="shared" si="7"/>
        <v>65.236500000000007</v>
      </c>
      <c r="U45" s="12">
        <f t="shared" si="8"/>
        <v>41.583500000000001</v>
      </c>
      <c r="V45" s="13">
        <f t="shared" si="9"/>
        <v>50.7395</v>
      </c>
    </row>
    <row r="46" spans="9:22" ht="13" thickBot="1">
      <c r="I46" s="15">
        <v>1167</v>
      </c>
      <c r="J46" s="5">
        <v>1.9E-2</v>
      </c>
      <c r="K46" s="5">
        <v>8.7999999999999995E-2</v>
      </c>
      <c r="L46" s="5">
        <v>0.105</v>
      </c>
      <c r="M46" s="5">
        <v>0.11600000000000001</v>
      </c>
      <c r="N46" s="5">
        <v>7.2999999999999995E-2</v>
      </c>
      <c r="O46" s="6">
        <v>0.09</v>
      </c>
      <c r="P46" s="5"/>
      <c r="Q46" s="18">
        <f t="shared" si="10"/>
        <v>11.086499999999999</v>
      </c>
      <c r="R46" s="19">
        <f t="shared" si="5"/>
        <v>51.347999999999999</v>
      </c>
      <c r="S46" s="19">
        <f t="shared" si="6"/>
        <v>61.267499999999998</v>
      </c>
      <c r="T46" s="19">
        <f t="shared" si="7"/>
        <v>67.686000000000007</v>
      </c>
      <c r="U46" s="19">
        <f t="shared" si="8"/>
        <v>42.595499999999994</v>
      </c>
      <c r="V46" s="20">
        <f t="shared" si="9"/>
        <v>52.515000000000001</v>
      </c>
    </row>
    <row r="61" spans="17:22">
      <c r="Q61" s="16"/>
      <c r="R61" s="16"/>
      <c r="S61" s="16"/>
      <c r="T61" s="16"/>
      <c r="U61" s="16"/>
      <c r="V61" s="16"/>
    </row>
    <row r="62" spans="17:22">
      <c r="Q62" s="16"/>
      <c r="R62" s="16"/>
      <c r="S62" s="16"/>
      <c r="T62" s="16"/>
      <c r="U62" s="16"/>
      <c r="V62" s="16"/>
    </row>
    <row r="63" spans="17:22">
      <c r="Q63" s="16"/>
      <c r="R63" s="16"/>
      <c r="S63" s="16"/>
      <c r="T63" s="16"/>
      <c r="U63" s="16"/>
      <c r="V63" s="16"/>
    </row>
    <row r="64" spans="17:22">
      <c r="Q64" s="16"/>
      <c r="R64" s="16"/>
      <c r="S64" s="16"/>
      <c r="T64" s="16"/>
      <c r="U64" s="16"/>
      <c r="V64" s="16"/>
    </row>
    <row r="65" spans="17:22">
      <c r="Q65" s="16"/>
      <c r="R65" s="16"/>
      <c r="S65" s="16"/>
      <c r="T65" s="16"/>
      <c r="U65" s="16"/>
      <c r="V65" s="16"/>
    </row>
    <row r="66" spans="17:22">
      <c r="Q66" s="16"/>
      <c r="R66" s="16"/>
      <c r="S66" s="16"/>
      <c r="T66" s="16"/>
      <c r="U66" s="16"/>
      <c r="V66" s="16"/>
    </row>
    <row r="67" spans="17:22">
      <c r="Q67" s="16"/>
      <c r="R67" s="16"/>
      <c r="S67" s="16"/>
      <c r="T67" s="16"/>
      <c r="U67" s="16"/>
      <c r="V67" s="16"/>
    </row>
    <row r="68" spans="17:22">
      <c r="Q68" s="16"/>
      <c r="R68" s="16"/>
      <c r="S68" s="16"/>
      <c r="T68" s="16"/>
      <c r="U68" s="16"/>
      <c r="V68" s="16"/>
    </row>
    <row r="69" spans="17:22">
      <c r="Q69" s="16"/>
      <c r="R69" s="16"/>
      <c r="S69" s="16"/>
      <c r="T69" s="16"/>
      <c r="U69" s="16"/>
      <c r="V69" s="16"/>
    </row>
    <row r="70" spans="17:22">
      <c r="Q70" s="16"/>
      <c r="R70" s="16"/>
      <c r="S70" s="16"/>
      <c r="T70" s="16"/>
      <c r="U70" s="16"/>
      <c r="V70" s="16"/>
    </row>
  </sheetData>
  <mergeCells count="2">
    <mergeCell ref="I12:U14"/>
    <mergeCell ref="I31:V3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Photosynthesis t1-t2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Rainer Sieger</cp:lastModifiedBy>
  <dcterms:created xsi:type="dcterms:W3CDTF">1996-10-17T05:27:31Z</dcterms:created>
  <dcterms:modified xsi:type="dcterms:W3CDTF">2013-11-10T21:00:59Z</dcterms:modified>
</cp:coreProperties>
</file>