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<sst xmlns="http://schemas.openxmlformats.org/spreadsheetml/2006/main" count="18" uniqueCount="17">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</sst>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4">
    <numFmt formatCode="GENERAL" numFmtId="164"/>
    <numFmt formatCode="0.000" numFmtId="165"/>
    <numFmt formatCode="#,##0.0" numFmtId="166"/>
    <numFmt formatCode="#,##0.00" numFmtId="167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0.312</c:v>
                </c:pt>
                <c:pt idx="2">
                  <c:v>5.439</c:v>
                </c:pt>
                <c:pt idx="3">
                  <c:v>8.988</c:v>
                </c:pt>
                <c:pt idx="4">
                  <c:v>9.4905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1.17552851446486</c:v>
                </c:pt>
                <c:pt idx="2">
                  <c:v>2.31583173803183</c:v>
                </c:pt>
                <c:pt idx="3">
                  <c:v>3.38978371399747</c:v>
                </c:pt>
                <c:pt idx="4">
                  <c:v>4.37348339349169</c:v>
                </c:pt>
                <c:pt idx="5">
                  <c:v>5.25181044493169</c:v>
                </c:pt>
                <c:pt idx="6">
                  <c:v>6.0183594198277</c:v>
                </c:pt>
                <c:pt idx="7">
                  <c:v>6.67414546316528</c:v>
                </c:pt>
                <c:pt idx="8">
                  <c:v>7.22566887359205</c:v>
                </c:pt>
                <c:pt idx="9">
                  <c:v>7.68287978116382</c:v>
                </c:pt>
                <c:pt idx="10">
                  <c:v>8.05740609560866</c:v>
                </c:pt>
                <c:pt idx="11">
                  <c:v>8.36121091663786</c:v>
                </c:pt>
                <c:pt idx="12">
                  <c:v>8.60569666247653</c:v>
                </c:pt>
                <c:pt idx="13">
                  <c:v>8.80118962499155</c:v>
                </c:pt>
                <c:pt idx="14">
                  <c:v>8.95670858257195</c:v>
                </c:pt>
                <c:pt idx="15">
                  <c:v>9.07992378170674</c:v>
                </c:pt>
                <c:pt idx="16">
                  <c:v>9.17723015657815</c:v>
                </c:pt>
                <c:pt idx="17">
                  <c:v>9.2538796343105</c:v>
                </c:pt>
                <c:pt idx="18">
                  <c:v>9.31413603900867</c:v>
                </c:pt>
                <c:pt idx="19">
                  <c:v>9.36143047936234</c:v>
                </c:pt>
                <c:pt idx="20">
                  <c:v>9.39850517102966</c:v>
                </c:pt>
                <c:pt idx="21">
                  <c:v>9.42754018849808</c:v>
                </c:pt>
                <c:pt idx="22">
                  <c:v>9.45026160465451</c:v>
                </c:pt>
                <c:pt idx="23">
                  <c:v>9.46803168809591</c:v>
                </c:pt>
                <c:pt idx="24">
                  <c:v>9.48192292065749</c:v>
                </c:pt>
                <c:pt idx="25">
                  <c:v>9.49277801471266</c:v>
                </c:pt>
                <c:pt idx="26">
                  <c:v>9.50125814514244</c:v>
                </c:pt>
                <c:pt idx="27">
                  <c:v>9.50788144936431</c:v>
                </c:pt>
                <c:pt idx="28">
                  <c:v>9.51305360151735</c:v>
                </c:pt>
                <c:pt idx="29">
                  <c:v>9.51709199709259</c:v>
                </c:pt>
                <c:pt idx="30">
                  <c:v>9.52024482550907</c:v>
                </c:pt>
                <c:pt idx="31">
                  <c:v>9.52270607610572</c:v>
                </c:pt>
                <c:pt idx="32">
                  <c:v>9.52462732329107</c:v>
                </c:pt>
                <c:pt idx="33">
                  <c:v>9.52612696920381</c:v>
                </c:pt>
                <c:pt idx="34">
                  <c:v>9.52729748451124</c:v>
                </c:pt>
                <c:pt idx="35">
                  <c:v>9.52821107613372</c:v>
                </c:pt>
                <c:pt idx="36">
                  <c:v>9.52892412073016</c:v>
                </c:pt>
                <c:pt idx="37">
                  <c:v>9.52948063094466</c:v>
                </c:pt>
                <c:pt idx="38">
                  <c:v>9.5299149643528</c:v>
                </c:pt>
                <c:pt idx="39">
                  <c:v>9.53025393990329</c:v>
                </c:pt>
                <c:pt idx="40">
                  <c:v>9.53051849104797</c:v>
                </c:pt>
                <c:pt idx="41">
                  <c:v>9.53072495673997</c:v>
                </c:pt>
                <c:pt idx="42">
                  <c:v>9.53088608947951</c:v>
                </c:pt>
                <c:pt idx="43">
                  <c:v>9.5310118423325</c:v>
                </c:pt>
                <c:pt idx="44">
                  <c:v>9.53110998332992</c:v>
                </c:pt>
                <c:pt idx="45">
                  <c:v>9.53118657507561</c:v>
                </c:pt>
                <c:pt idx="46">
                  <c:v>9.53124634911352</c:v>
                </c:pt>
                <c:pt idx="47">
                  <c:v>9.53129299813507</c:v>
                </c:pt>
                <c:pt idx="48">
                  <c:v>9.53132940405009</c:v>
                </c:pt>
                <c:pt idx="49">
                  <c:v>9.53135781599392</c:v>
                </c:pt>
                <c:pt idx="50">
                  <c:v>9.53137998925751</c:v>
                </c:pt>
                <c:pt idx="51">
                  <c:v>9.53139729371701</c:v>
                </c:pt>
                <c:pt idx="52">
                  <c:v>9.53141079845804</c:v>
                </c:pt>
                <c:pt idx="53">
                  <c:v>9.5314213378202</c:v>
                </c:pt>
                <c:pt idx="54">
                  <c:v>9.53142956294082</c:v>
                </c:pt>
                <c:pt idx="55">
                  <c:v>9.53143598198151</c:v>
                </c:pt>
                <c:pt idx="56">
                  <c:v>9.53144099152221</c:v>
                </c:pt>
                <c:pt idx="57">
                  <c:v>9.53144490106195</c:v>
                </c:pt>
                <c:pt idx="58">
                  <c:v>9.53144795213995</c:v>
                </c:pt>
                <c:pt idx="59">
                  <c:v>9.53145033325814</c:v>
                </c:pt>
                <c:pt idx="60">
                  <c:v>9.53145219152709</c:v>
                </c:pt>
                <c:pt idx="61">
                  <c:v>9.53145364175469</c:v>
                </c:pt>
                <c:pt idx="62">
                  <c:v>9.53145477353919</c:v>
                </c:pt>
                <c:pt idx="63">
                  <c:v>9.53145565680478</c:v>
                </c:pt>
                <c:pt idx="64">
                  <c:v>9.53145634612158</c:v>
                </c:pt>
                <c:pt idx="65">
                  <c:v>9.53145688407716</c:v>
                </c:pt>
                <c:pt idx="66">
                  <c:v>9.53145730390763</c:v>
                </c:pt>
                <c:pt idx="67">
                  <c:v>9.53145763155108</c:v>
                </c:pt>
                <c:pt idx="68">
                  <c:v>9.53145788725008</c:v>
                </c:pt>
                <c:pt idx="69">
                  <c:v>9.53145808680229</c:v>
                </c:pt>
                <c:pt idx="70">
                  <c:v>9.53145824253652</c:v>
                </c:pt>
                <c:pt idx="71">
                  <c:v>9.53145836407439</c:v>
                </c:pt>
                <c:pt idx="72">
                  <c:v>9.53145845892478</c:v>
                </c:pt>
                <c:pt idx="73">
                  <c:v>9.53145853294778</c:v>
                </c:pt>
                <c:pt idx="74">
                  <c:v>9.53145859071669</c:v>
                </c:pt>
                <c:pt idx="75">
                  <c:v>9.53145863580061</c:v>
                </c:pt>
                <c:pt idx="76">
                  <c:v>9.53145867098494</c:v>
                </c:pt>
                <c:pt idx="77">
                  <c:v>9.53145869844343</c:v>
                </c:pt>
                <c:pt idx="78">
                  <c:v>9.53145871987255</c:v>
                </c:pt>
                <c:pt idx="79">
                  <c:v>9.53145873659623</c:v>
                </c:pt>
                <c:pt idx="80">
                  <c:v>9.53145879603346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1.18154368915745</c:v>
                </c:pt>
                <c:pt idx="2">
                  <c:v>2.36308737831489</c:v>
                </c:pt>
                <c:pt idx="3">
                  <c:v>3.54463106747234</c:v>
                </c:pt>
                <c:pt idx="4">
                  <c:v>4.72617475662978</c:v>
                </c:pt>
                <c:pt idx="5">
                  <c:v>5.90771844578723</c:v>
                </c:pt>
                <c:pt idx="6">
                  <c:v>7.08926213494467</c:v>
                </c:pt>
                <c:pt idx="7">
                  <c:v>8.27080582410212</c:v>
                </c:pt>
                <c:pt idx="8">
                  <c:v>9.45234951325956</c:v>
                </c:pt>
                <c:pt idx="9">
                  <c:v>10.633893202417</c:v>
                </c:pt>
                <c:pt idx="10">
                  <c:v>11.8154368915745</c:v>
                </c:pt>
                <c:pt idx="11">
                  <c:v>12.9969805807319</c:v>
                </c:pt>
                <c:pt idx="12">
                  <c:v>14.1785242698893</c:v>
                </c:pt>
                <c:pt idx="13">
                  <c:v>15.3600679590468</c:v>
                </c:pt>
                <c:pt idx="14">
                  <c:v>16.5416116482042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9.53145879603412</c:v>
                </c:pt>
                <c:pt idx="1">
                  <c:v>9.53145879603412</c:v>
                </c:pt>
                <c:pt idx="2">
                  <c:v>9.53145879603412</c:v>
                </c:pt>
                <c:pt idx="3">
                  <c:v>9.53145879603412</c:v>
                </c:pt>
                <c:pt idx="4">
                  <c:v>9.53145879603412</c:v>
                </c:pt>
                <c:pt idx="5">
                  <c:v>9.53145879603412</c:v>
                </c:pt>
                <c:pt idx="6">
                  <c:v>9.53145879603412</c:v>
                </c:pt>
                <c:pt idx="7">
                  <c:v>9.53145879603412</c:v>
                </c:pt>
                <c:pt idx="8">
                  <c:v>9.53145879603412</c:v>
                </c:pt>
                <c:pt idx="9">
                  <c:v>9.53145879603412</c:v>
                </c:pt>
                <c:pt idx="10">
                  <c:v>9.53145879603412</c:v>
                </c:pt>
                <c:pt idx="11">
                  <c:v>9.53145879603412</c:v>
                </c:pt>
                <c:pt idx="12">
                  <c:v>9.53145879603412</c:v>
                </c:pt>
                <c:pt idx="13">
                  <c:v>9.53145879603412</c:v>
                </c:pt>
                <c:pt idx="14">
                  <c:v>9.53145879603412</c:v>
                </c:pt>
                <c:pt idx="15">
                  <c:v>9.53145879603412</c:v>
                </c:pt>
                <c:pt idx="16">
                  <c:v>9.53145879603412</c:v>
                </c:pt>
                <c:pt idx="17">
                  <c:v>9.53145879603412</c:v>
                </c:pt>
                <c:pt idx="18">
                  <c:v>9.53145879603412</c:v>
                </c:pt>
                <c:pt idx="19">
                  <c:v>9.53145879603412</c:v>
                </c:pt>
                <c:pt idx="20">
                  <c:v>9.53145879603412</c:v>
                </c:pt>
                <c:pt idx="21">
                  <c:v>9.53145879603412</c:v>
                </c:pt>
                <c:pt idx="22">
                  <c:v>9.53145879603412</c:v>
                </c:pt>
                <c:pt idx="23">
                  <c:v>9.53145879603412</c:v>
                </c:pt>
                <c:pt idx="24">
                  <c:v>9.53145879603412</c:v>
                </c:pt>
                <c:pt idx="25">
                  <c:v>9.53145879603412</c:v>
                </c:pt>
                <c:pt idx="26">
                  <c:v>9.53145879603412</c:v>
                </c:pt>
                <c:pt idx="27">
                  <c:v>9.53145879603412</c:v>
                </c:pt>
                <c:pt idx="28">
                  <c:v>9.53145879603412</c:v>
                </c:pt>
                <c:pt idx="29">
                  <c:v>9.53145879603412</c:v>
                </c:pt>
                <c:pt idx="30">
                  <c:v>9.53145879603412</c:v>
                </c:pt>
                <c:pt idx="31">
                  <c:v>9.53145879603412</c:v>
                </c:pt>
                <c:pt idx="32">
                  <c:v>9.53145879603412</c:v>
                </c:pt>
                <c:pt idx="33">
                  <c:v>9.53145879603412</c:v>
                </c:pt>
                <c:pt idx="34">
                  <c:v>9.53145879603412</c:v>
                </c:pt>
                <c:pt idx="35">
                  <c:v>9.53145879603412</c:v>
                </c:pt>
                <c:pt idx="36">
                  <c:v>9.53145879603412</c:v>
                </c:pt>
                <c:pt idx="37">
                  <c:v>9.53145879603412</c:v>
                </c:pt>
                <c:pt idx="38">
                  <c:v>9.53145879603412</c:v>
                </c:pt>
                <c:pt idx="39">
                  <c:v>9.53145879603412</c:v>
                </c:pt>
                <c:pt idx="40">
                  <c:v>9.53145879603412</c:v>
                </c:pt>
                <c:pt idx="41">
                  <c:v>9.53145879603412</c:v>
                </c:pt>
                <c:pt idx="42">
                  <c:v>9.53145879603412</c:v>
                </c:pt>
                <c:pt idx="43">
                  <c:v>9.53145879603412</c:v>
                </c:pt>
                <c:pt idx="44">
                  <c:v>9.53145879603412</c:v>
                </c:pt>
                <c:pt idx="45">
                  <c:v>9.53145879603412</c:v>
                </c:pt>
                <c:pt idx="46">
                  <c:v>9.53145879603412</c:v>
                </c:pt>
                <c:pt idx="47">
                  <c:v>9.53145879603412</c:v>
                </c:pt>
                <c:pt idx="48">
                  <c:v>9.53145879603412</c:v>
                </c:pt>
                <c:pt idx="49">
                  <c:v>9.53145879603412</c:v>
                </c:pt>
                <c:pt idx="50">
                  <c:v>9.53145879603412</c:v>
                </c:pt>
                <c:pt idx="51">
                  <c:v>9.53145879603412</c:v>
                </c:pt>
                <c:pt idx="52">
                  <c:v>9.53145879603412</c:v>
                </c:pt>
                <c:pt idx="53">
                  <c:v>9.53145879603412</c:v>
                </c:pt>
                <c:pt idx="54">
                  <c:v>9.53145879603412</c:v>
                </c:pt>
                <c:pt idx="55">
                  <c:v>9.53145879603412</c:v>
                </c:pt>
                <c:pt idx="56">
                  <c:v>9.53145879603412</c:v>
                </c:pt>
                <c:pt idx="57">
                  <c:v>9.53145879603412</c:v>
                </c:pt>
                <c:pt idx="58">
                  <c:v>9.53145879603412</c:v>
                </c:pt>
                <c:pt idx="59">
                  <c:v>9.53145879603412</c:v>
                </c:pt>
                <c:pt idx="60">
                  <c:v>9.53145879603412</c:v>
                </c:pt>
                <c:pt idx="61">
                  <c:v>9.53145879603412</c:v>
                </c:pt>
                <c:pt idx="62">
                  <c:v>9.53145879603412</c:v>
                </c:pt>
                <c:pt idx="63">
                  <c:v>9.53145879603412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32.2678166994603</c:v>
                </c:pt>
                <c:pt idx="1">
                  <c:v>32.2678166994603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32.2678166994603</c:v>
                </c:pt>
                <c:pt idx="1">
                  <c:v>32.2678166994603</c:v>
                </c:pt>
                <c:pt idx="2">
                  <c:v>32.2678166994603</c:v>
                </c:pt>
                <c:pt idx="3">
                  <c:v>32.2678166994603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40559037"/>
        <c:axId val="11511205"/>
      </c:scatterChart>
      <c:valAx>
        <c:axId val="40559037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1511205"/>
        <c:crossesAt val="0"/>
      </c:valAx>
      <c:valAx>
        <c:axId val="11511205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40559037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3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2" view="normal" windowProtection="false" workbookViewId="0" zoomScale="100" zoomScaleNormal="100" zoomScalePageLayoutView="100">
      <selection activeCell="D7" activeCellId="0" pane="topLeft" sqref="D7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9.53145879603412</v>
      </c>
      <c r="D3" s="4"/>
    </row>
    <row collapsed="false" customFormat="false" customHeight="false" hidden="false" ht="12.75" outlineLevel="0" r="4">
      <c r="A4" s="0" t="s">
        <v>1</v>
      </c>
      <c r="B4" s="5" t="n">
        <v>0.295385922289361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32.2678166994603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0.00194035946587507</v>
      </c>
      <c r="B10" s="0" t="n">
        <f aca="false">D159/E159</f>
        <v>0.998856906721731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0.312</v>
      </c>
      <c r="E14" s="0" t="n">
        <f aca="false">ETR*TANH(alph*B14/ETR)</f>
        <v>0.295291393832715</v>
      </c>
      <c r="F14" s="0" t="n">
        <f aca="false">(E14-D14)^2</f>
        <v>0.000279177520053443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9.53145879603412</v>
      </c>
      <c r="M14" s="0" t="n">
        <f aca="false">IkW</f>
        <v>32.2678166994603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5.439</v>
      </c>
      <c r="E15" s="0" t="n">
        <f aca="false">ETR*TANH(alph*B15/ETR)</f>
        <v>5.45400043040145</v>
      </c>
      <c r="F15" s="0" t="n">
        <f aca="false">(E15-D15)^2</f>
        <v>0.000225012912228857</v>
      </c>
      <c r="I15" s="0" t="n">
        <f aca="false">4+I14</f>
        <v>4</v>
      </c>
      <c r="J15" s="0" t="n">
        <f aca="false">ETR*TANHYP(alph*I15/ETR)</f>
        <v>1.17552851446486</v>
      </c>
      <c r="K15" s="0" t="n">
        <f aca="false">alph*I15</f>
        <v>1.18154368915745</v>
      </c>
      <c r="L15" s="0" t="n">
        <f aca="false">ETR</f>
        <v>9.53145879603412</v>
      </c>
      <c r="M15" s="0" t="n">
        <f aca="false">IkW</f>
        <v>32.2678166994603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8.988</v>
      </c>
      <c r="E16" s="0" t="n">
        <f aca="false">ETR*TANH(alph*B16/ETR)</f>
        <v>8.95670858257195</v>
      </c>
      <c r="F16" s="0" t="n">
        <f aca="false">(E16-D16)^2</f>
        <v>0.000979152804656741</v>
      </c>
      <c r="I16" s="0" t="n">
        <f aca="false">4+I15</f>
        <v>8</v>
      </c>
      <c r="J16" s="0" t="n">
        <f aca="false">ETR*TANHYP(alph*I16/ETR)</f>
        <v>2.31583173803183</v>
      </c>
      <c r="K16" s="0" t="n">
        <f aca="false">alph*I16</f>
        <v>2.36308737831489</v>
      </c>
      <c r="L16" s="0" t="n">
        <f aca="false">ETR</f>
        <v>9.53145879603412</v>
      </c>
      <c r="M16" s="0" t="n">
        <f aca="false">IkW</f>
        <v>32.2678166994603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9.4905</v>
      </c>
      <c r="E17" s="0" t="n">
        <f aca="false">ETR*TANH(alph*B17/ETR)</f>
        <v>9.51187793790187</v>
      </c>
      <c r="F17" s="0" t="n">
        <f aca="false">(E17-D17)^2</f>
        <v>0.000457016228936026</v>
      </c>
      <c r="I17" s="0" t="n">
        <f aca="false">4+I16</f>
        <v>12</v>
      </c>
      <c r="J17" s="0" t="n">
        <f aca="false">ETR*TANHYP(alph*I17/ETR)</f>
        <v>3.38978371399747</v>
      </c>
      <c r="K17" s="0" t="n">
        <f aca="false">alph*I17</f>
        <v>3.54463106747234</v>
      </c>
      <c r="L17" s="0" t="n">
        <f aca="false">ETR</f>
        <v>9.53145879603412</v>
      </c>
      <c r="M17" s="0" t="n">
        <f aca="false">IkW</f>
        <v>32.2678166994603</v>
      </c>
      <c r="N17" s="0" t="n">
        <v>100</v>
      </c>
    </row>
    <row collapsed="false" customFormat="false" customHeight="false" hidden="false" ht="12.75" outlineLevel="0" r="18">
      <c r="B18" s="10"/>
      <c r="D18" s="11"/>
      <c r="I18" s="0" t="n">
        <f aca="false">4+I17</f>
        <v>16</v>
      </c>
      <c r="J18" s="0" t="n">
        <f aca="false">ETR*TANHYP(alph*I18/ETR)</f>
        <v>4.37348339349169</v>
      </c>
      <c r="K18" s="0" t="n">
        <f aca="false">alph*I18</f>
        <v>4.72617475662978</v>
      </c>
      <c r="L18" s="0" t="n">
        <f aca="false">ETR</f>
        <v>9.53145879603412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5.25181044493169</v>
      </c>
      <c r="K19" s="0" t="n">
        <f aca="false">alph*I19</f>
        <v>5.90771844578723</v>
      </c>
      <c r="L19" s="0" t="n">
        <f aca="false">ETR</f>
        <v>9.53145879603412</v>
      </c>
    </row>
    <row collapsed="false" customFormat="false" customHeight="false" hidden="false" ht="12.75" outlineLevel="0" r="20">
      <c r="B20" s="10"/>
      <c r="I20" s="0" t="n">
        <f aca="false">4+I19</f>
        <v>24</v>
      </c>
      <c r="J20" s="0" t="n">
        <f aca="false">ETR*TANHYP(alph*I20/ETR)</f>
        <v>6.0183594198277</v>
      </c>
      <c r="K20" s="0" t="n">
        <f aca="false">alph*I20</f>
        <v>7.08926213494467</v>
      </c>
      <c r="L20" s="0" t="n">
        <f aca="false">ETR</f>
        <v>9.53145879603412</v>
      </c>
    </row>
    <row collapsed="false" customFormat="false" customHeight="false" hidden="false" ht="12.75" outlineLevel="0" r="21">
      <c r="B21" s="10"/>
      <c r="I21" s="0" t="n">
        <f aca="false">4+I20</f>
        <v>28</v>
      </c>
      <c r="J21" s="0" t="n">
        <f aca="false">ETR*TANHYP(alph*I21/ETR)</f>
        <v>6.67414546316528</v>
      </c>
      <c r="K21" s="0" t="n">
        <f aca="false">alph*I21</f>
        <v>8.27080582410212</v>
      </c>
      <c r="L21" s="0" t="n">
        <f aca="false">ETR</f>
        <v>9.53145879603412</v>
      </c>
    </row>
    <row collapsed="false" customFormat="false" customHeight="false" hidden="false" ht="12.75" outlineLevel="0" r="22">
      <c r="B22" s="10"/>
      <c r="I22" s="0" t="n">
        <f aca="false">4+I21</f>
        <v>32</v>
      </c>
      <c r="J22" s="0" t="n">
        <f aca="false">ETR*TANHYP(alph*I22/ETR)</f>
        <v>7.22566887359205</v>
      </c>
      <c r="K22" s="0" t="n">
        <f aca="false">alph*I22</f>
        <v>9.45234951325956</v>
      </c>
      <c r="L22" s="0" t="n">
        <f aca="false">ETR</f>
        <v>9.53145879603412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7.68287978116382</v>
      </c>
      <c r="K23" s="0" t="n">
        <f aca="false">alph*I23</f>
        <v>10.633893202417</v>
      </c>
      <c r="L23" s="0" t="n">
        <f aca="false">ETR</f>
        <v>9.53145879603412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8.05740609560866</v>
      </c>
      <c r="K24" s="0" t="n">
        <f aca="false">alph*I24</f>
        <v>11.8154368915745</v>
      </c>
      <c r="L24" s="0" t="n">
        <f aca="false">ETR</f>
        <v>9.53145879603412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8.36121091663786</v>
      </c>
      <c r="K25" s="0" t="n">
        <f aca="false">alph*I25</f>
        <v>12.9969805807319</v>
      </c>
      <c r="L25" s="0" t="n">
        <f aca="false">ETR</f>
        <v>9.53145879603412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8.60569666247653</v>
      </c>
      <c r="K26" s="0" t="n">
        <f aca="false">alph*I26</f>
        <v>14.1785242698893</v>
      </c>
      <c r="L26" s="0" t="n">
        <f aca="false">ETR</f>
        <v>9.53145879603412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8.80118962499155</v>
      </c>
      <c r="K27" s="0" t="n">
        <f aca="false">alph*I27</f>
        <v>15.3600679590468</v>
      </c>
      <c r="L27" s="0" t="n">
        <f aca="false">ETR</f>
        <v>9.53145879603412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8.95670858257195</v>
      </c>
      <c r="K28" s="0" t="n">
        <f aca="false">alph*I28</f>
        <v>16.5416116482042</v>
      </c>
      <c r="L28" s="0" t="n">
        <f aca="false">ETR</f>
        <v>9.53145879603412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9.07992378170674</v>
      </c>
      <c r="K29" s="0" t="n">
        <f aca="false">alph*I29</f>
        <v>17.7231553373617</v>
      </c>
      <c r="L29" s="0" t="n">
        <f aca="false">ETR</f>
        <v>9.53145879603412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9.17723015657815</v>
      </c>
      <c r="K30" s="0" t="n">
        <f aca="false">alph*I30</f>
        <v>18.9046990265191</v>
      </c>
      <c r="L30" s="0" t="n">
        <f aca="false">ETR</f>
        <v>9.53145879603412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9.2538796343105</v>
      </c>
      <c r="K31" s="0" t="n">
        <f aca="false">alph*I31</f>
        <v>20.0862427156766</v>
      </c>
      <c r="L31" s="0" t="n">
        <f aca="false">ETR</f>
        <v>9.53145879603412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9.31413603900867</v>
      </c>
      <c r="K32" s="0" t="n">
        <f aca="false">alph*I32</f>
        <v>21.267786404834</v>
      </c>
      <c r="L32" s="0" t="n">
        <f aca="false">ETR</f>
        <v>9.53145879603412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9.36143047936234</v>
      </c>
      <c r="K33" s="0" t="n">
        <f aca="false">alph*I33</f>
        <v>22.4493300939915</v>
      </c>
      <c r="L33" s="0" t="n">
        <f aca="false">ETR</f>
        <v>9.53145879603412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9.39850517102966</v>
      </c>
      <c r="K34" s="0" t="n">
        <f aca="false">alph*I34</f>
        <v>23.6308737831489</v>
      </c>
      <c r="L34" s="0" t="n">
        <f aca="false">ETR</f>
        <v>9.53145879603412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9.42754018849808</v>
      </c>
      <c r="K35" s="0" t="n">
        <f aca="false">alph*I35</f>
        <v>24.8124174723063</v>
      </c>
      <c r="L35" s="0" t="n">
        <f aca="false">ETR</f>
        <v>9.53145879603412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9.45026160465451</v>
      </c>
      <c r="K36" s="0" t="n">
        <f aca="false">alph*I36</f>
        <v>25.9939611614638</v>
      </c>
      <c r="L36" s="0" t="n">
        <f aca="false">ETR</f>
        <v>9.53145879603412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9.46803168809591</v>
      </c>
      <c r="K37" s="0" t="n">
        <f aca="false">alph*I37</f>
        <v>27.1755048506212</v>
      </c>
      <c r="L37" s="0" t="n">
        <f aca="false">ETR</f>
        <v>9.53145879603412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9.48192292065749</v>
      </c>
      <c r="K38" s="0" t="n">
        <f aca="false">alph*I38</f>
        <v>28.3570485397787</v>
      </c>
      <c r="L38" s="0" t="n">
        <f aca="false">ETR</f>
        <v>9.53145879603412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9.49277801471266</v>
      </c>
      <c r="K39" s="0" t="n">
        <f aca="false">alph*I39</f>
        <v>29.5385922289361</v>
      </c>
      <c r="L39" s="0" t="n">
        <f aca="false">ETR</f>
        <v>9.53145879603412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9.50125814514244</v>
      </c>
      <c r="K40" s="0" t="n">
        <f aca="false">alph*I40</f>
        <v>30.7201359180936</v>
      </c>
      <c r="L40" s="0" t="n">
        <f aca="false">ETR</f>
        <v>9.53145879603412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9.50788144936431</v>
      </c>
      <c r="K41" s="0" t="n">
        <f aca="false">alph*I41</f>
        <v>31.901679607251</v>
      </c>
      <c r="L41" s="0" t="n">
        <f aca="false">ETR</f>
        <v>9.53145879603412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9.51305360151735</v>
      </c>
      <c r="K42" s="0" t="n">
        <f aca="false">alph*I42</f>
        <v>33.0832232964085</v>
      </c>
      <c r="L42" s="0" t="n">
        <f aca="false">ETR</f>
        <v>9.53145879603412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9.51709199709259</v>
      </c>
      <c r="K43" s="0" t="n">
        <f aca="false">alph*I43</f>
        <v>34.2647669855659</v>
      </c>
      <c r="L43" s="0" t="n">
        <f aca="false">ETR</f>
        <v>9.53145879603412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9.52024482550907</v>
      </c>
      <c r="K44" s="0" t="n">
        <f aca="false">alph*I44</f>
        <v>35.4463106747234</v>
      </c>
      <c r="L44" s="0" t="n">
        <f aca="false">ETR</f>
        <v>9.53145879603412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9.52270607610572</v>
      </c>
      <c r="K45" s="0" t="n">
        <f aca="false">alph*I45</f>
        <v>36.6278543638808</v>
      </c>
      <c r="L45" s="0" t="n">
        <f aca="false">ETR</f>
        <v>9.53145879603412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9.52462732329107</v>
      </c>
      <c r="K46" s="0" t="n">
        <f aca="false">alph*I46</f>
        <v>37.8093980530382</v>
      </c>
      <c r="L46" s="0" t="n">
        <f aca="false">ETR</f>
        <v>9.53145879603412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9.52612696920381</v>
      </c>
      <c r="K47" s="0" t="n">
        <f aca="false">alph*I47</f>
        <v>38.9909417421957</v>
      </c>
      <c r="L47" s="0" t="n">
        <f aca="false">ETR</f>
        <v>9.53145879603412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9.52729748451124</v>
      </c>
      <c r="K48" s="0" t="n">
        <f aca="false">alph*I48</f>
        <v>40.1724854313531</v>
      </c>
      <c r="L48" s="0" t="n">
        <f aca="false">ETR</f>
        <v>9.53145879603412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9.52821107613372</v>
      </c>
      <c r="K49" s="0" t="n">
        <f aca="false">alph*I49</f>
        <v>41.3540291205106</v>
      </c>
      <c r="L49" s="0" t="n">
        <f aca="false">ETR</f>
        <v>9.53145879603412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9.52892412073016</v>
      </c>
      <c r="K50" s="0" t="n">
        <f aca="false">alph*I50</f>
        <v>42.535572809668</v>
      </c>
      <c r="L50" s="0" t="n">
        <f aca="false">ETR</f>
        <v>9.53145879603412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9.52948063094466</v>
      </c>
      <c r="K51" s="0" t="n">
        <f aca="false">alph*I51</f>
        <v>43.7171164988255</v>
      </c>
      <c r="L51" s="0" t="n">
        <f aca="false">ETR</f>
        <v>9.53145879603412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9.5299149643528</v>
      </c>
      <c r="K52" s="0" t="n">
        <f aca="false">alph*I52</f>
        <v>44.8986601879829</v>
      </c>
      <c r="L52" s="0" t="n">
        <f aca="false">ETR</f>
        <v>9.53145879603412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9.53025393990329</v>
      </c>
      <c r="K53" s="0" t="n">
        <f aca="false">alph*I53</f>
        <v>46.0802038771404</v>
      </c>
      <c r="L53" s="0" t="n">
        <f aca="false">ETR</f>
        <v>9.53145879603412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9.53051849104797</v>
      </c>
      <c r="K54" s="0" t="n">
        <f aca="false">alph*I54</f>
        <v>47.2617475662978</v>
      </c>
      <c r="L54" s="0" t="n">
        <f aca="false">ETR</f>
        <v>9.53145879603412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9.53072495673997</v>
      </c>
      <c r="K55" s="0" t="n">
        <f aca="false">alph*I55</f>
        <v>48.4432912554553</v>
      </c>
      <c r="L55" s="0" t="n">
        <f aca="false">ETR</f>
        <v>9.53145879603412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9.53088608947951</v>
      </c>
      <c r="K56" s="0" t="n">
        <f aca="false">alph*I56</f>
        <v>49.6248349446127</v>
      </c>
      <c r="L56" s="0" t="n">
        <f aca="false">ETR</f>
        <v>9.53145879603412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9.5310118423325</v>
      </c>
      <c r="K57" s="0" t="n">
        <f aca="false">alph*I57</f>
        <v>50.8063786337702</v>
      </c>
      <c r="L57" s="0" t="n">
        <f aca="false">ETR</f>
        <v>9.53145879603412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9.53110998332992</v>
      </c>
      <c r="K58" s="0" t="n">
        <f aca="false">alph*I58</f>
        <v>51.9879223229276</v>
      </c>
      <c r="L58" s="0" t="n">
        <f aca="false">ETR</f>
        <v>9.53145879603412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9.53118657507561</v>
      </c>
      <c r="K59" s="0" t="n">
        <f aca="false">alph*I59</f>
        <v>53.169466012085</v>
      </c>
      <c r="L59" s="0" t="n">
        <f aca="false">ETR</f>
        <v>9.53145879603412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9.53124634911352</v>
      </c>
      <c r="K60" s="0" t="n">
        <f aca="false">alph*I60</f>
        <v>54.3510097012425</v>
      </c>
      <c r="L60" s="0" t="n">
        <f aca="false">ETR</f>
        <v>9.53145879603412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9.53129299813507</v>
      </c>
      <c r="K61" s="0" t="n">
        <f aca="false">alph*I61</f>
        <v>55.5325533903999</v>
      </c>
      <c r="L61" s="0" t="n">
        <f aca="false">ETR</f>
        <v>9.53145879603412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9.53132940405009</v>
      </c>
      <c r="K62" s="0" t="n">
        <f aca="false">alph*I62</f>
        <v>56.7140970795574</v>
      </c>
      <c r="L62" s="0" t="n">
        <f aca="false">ETR</f>
        <v>9.53145879603412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9.53135781599392</v>
      </c>
      <c r="K63" s="0" t="n">
        <f aca="false">alph*I63</f>
        <v>57.8956407687148</v>
      </c>
      <c r="L63" s="0" t="n">
        <f aca="false">ETR</f>
        <v>9.53145879603412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9.53137998925751</v>
      </c>
      <c r="K64" s="0" t="n">
        <f aca="false">alph*I64</f>
        <v>59.0771844578723</v>
      </c>
      <c r="L64" s="0" t="n">
        <f aca="false">ETR</f>
        <v>9.53145879603412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9.53139729371701</v>
      </c>
      <c r="K65" s="0" t="n">
        <f aca="false">alph*I65</f>
        <v>60.2587281470297</v>
      </c>
      <c r="L65" s="0" t="n">
        <f aca="false">ETR</f>
        <v>9.53145879603412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9.53141079845804</v>
      </c>
      <c r="K66" s="0" t="n">
        <f aca="false">alph*I66</f>
        <v>61.4402718361872</v>
      </c>
      <c r="L66" s="0" t="n">
        <f aca="false">ETR</f>
        <v>9.53145879603412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9.5314213378202</v>
      </c>
      <c r="K67" s="0" t="n">
        <f aca="false">alph*I67</f>
        <v>62.6218155253446</v>
      </c>
      <c r="L67" s="0" t="n">
        <f aca="false">ETR</f>
        <v>9.53145879603412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9.53142956294082</v>
      </c>
      <c r="K68" s="0" t="n">
        <f aca="false">alph*I68</f>
        <v>63.8033592145021</v>
      </c>
      <c r="L68" s="0" t="n">
        <f aca="false">ETR</f>
        <v>9.53145879603412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9.53143598198151</v>
      </c>
      <c r="K69" s="0" t="n">
        <f aca="false">alph*I69</f>
        <v>64.9849029036595</v>
      </c>
      <c r="L69" s="0" t="n">
        <f aca="false">ETR</f>
        <v>9.53145879603412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9.53144099152221</v>
      </c>
      <c r="K70" s="0" t="n">
        <f aca="false">alph*I70</f>
        <v>66.1664465928169</v>
      </c>
      <c r="L70" s="0" t="n">
        <f aca="false">ETR</f>
        <v>9.53145879603412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9.53144490106195</v>
      </c>
      <c r="K71" s="0" t="n">
        <f aca="false">alph*I71</f>
        <v>67.3479902819744</v>
      </c>
      <c r="L71" s="0" t="n">
        <f aca="false">ETR</f>
        <v>9.53145879603412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9.53144795213995</v>
      </c>
      <c r="K72" s="0" t="n">
        <f aca="false">alph*I72</f>
        <v>68.5295339711318</v>
      </c>
      <c r="L72" s="0" t="n">
        <f aca="false">ETR</f>
        <v>9.53145879603412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9.53145033325814</v>
      </c>
      <c r="K73" s="0" t="n">
        <f aca="false">alph*I73</f>
        <v>69.7110776602893</v>
      </c>
      <c r="L73" s="0" t="n">
        <f aca="false">ETR</f>
        <v>9.53145879603412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9.53145219152709</v>
      </c>
      <c r="K74" s="0" t="n">
        <f aca="false">alph*I74</f>
        <v>70.8926213494467</v>
      </c>
      <c r="L74" s="0" t="n">
        <f aca="false">ETR</f>
        <v>9.53145879603412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9.53145364175469</v>
      </c>
      <c r="K75" s="0" t="n">
        <f aca="false">alph*I75</f>
        <v>72.0741650386042</v>
      </c>
      <c r="L75" s="0" t="n">
        <f aca="false">ETR</f>
        <v>9.53145879603412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9.53145477353919</v>
      </c>
      <c r="K76" s="0" t="n">
        <f aca="false">alph*I76</f>
        <v>73.2557087277616</v>
      </c>
      <c r="L76" s="0" t="n">
        <f aca="false">ETR</f>
        <v>9.53145879603412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9.53145565680478</v>
      </c>
      <c r="K77" s="0" t="n">
        <f aca="false">alph*I77</f>
        <v>74.4372524169191</v>
      </c>
      <c r="L77" s="0" t="n">
        <f aca="false">ETR</f>
        <v>9.53145879603412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9.53145634612158</v>
      </c>
      <c r="K78" s="0" t="n">
        <f aca="false">alph*I78</f>
        <v>75.6187961060765</v>
      </c>
      <c r="L78" s="0" t="n">
        <f aca="false">ETR</f>
        <v>9.53145879603412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9.53145688407716</v>
      </c>
      <c r="K79" s="0" t="n">
        <f aca="false">alph*I79</f>
        <v>76.800339795234</v>
      </c>
      <c r="L79" s="0" t="n">
        <f aca="false">ETR</f>
        <v>9.53145879603412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9.53145730390763</v>
      </c>
      <c r="K80" s="0" t="n">
        <f aca="false">alph*I80</f>
        <v>77.9818834843914</v>
      </c>
      <c r="L80" s="0" t="n">
        <f aca="false">ETR</f>
        <v>9.53145879603412</v>
      </c>
    </row>
    <row collapsed="false" customFormat="false" customHeight="false" hidden="false" ht="12.75" outlineLevel="0" r="81">
      <c r="C81" s="0" t="s">
        <v>13</v>
      </c>
      <c r="D81" s="11" t="n">
        <f aca="false">AVERAGE(D13:D17)</f>
        <v>4.8459</v>
      </c>
      <c r="I81" s="0" t="n">
        <f aca="false">4+I80</f>
        <v>268</v>
      </c>
      <c r="J81" s="0" t="n">
        <f aca="false">ETR*TANHYP(alph*I81/ETR)</f>
        <v>9.53145763155108</v>
      </c>
      <c r="K81" s="0" t="n">
        <f aca="false">alph*I81</f>
        <v>79.1634271735488</v>
      </c>
      <c r="L81" s="0" t="n">
        <f aca="false">ETR</f>
        <v>9.53145879603412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90.06959025</v>
      </c>
      <c r="E82" s="0" t="n">
        <f aca="false">(E13-$D$17)^2</f>
        <v>90.06959025</v>
      </c>
      <c r="I82" s="0" t="n">
        <f aca="false">4+I81</f>
        <v>272</v>
      </c>
      <c r="J82" s="0" t="n">
        <f aca="false">ETR*TANHYP(alph*I82/ETR)</f>
        <v>9.53145788725008</v>
      </c>
      <c r="K82" s="0" t="n">
        <f aca="false">alph*I82</f>
        <v>80.3449708627063</v>
      </c>
      <c r="L82" s="0" t="n">
        <f aca="false">ETR</f>
        <v>9.53145879603412</v>
      </c>
    </row>
    <row collapsed="false" customFormat="false" customHeight="false" hidden="false" ht="12.75" outlineLevel="0" r="83">
      <c r="D83" s="0" t="n">
        <f aca="false">(D14-$D$17)^2</f>
        <v>84.24486225</v>
      </c>
      <c r="E83" s="0" t="n">
        <f aca="false">(E14-$D$17)^2</f>
        <v>84.5518613109329</v>
      </c>
      <c r="I83" s="0" t="n">
        <f aca="false">4+I82</f>
        <v>276</v>
      </c>
      <c r="J83" s="0" t="n">
        <f aca="false">ETR*TANHYP(alph*I83/ETR)</f>
        <v>9.53145808680229</v>
      </c>
      <c r="K83" s="0" t="n">
        <f aca="false">alph*I83</f>
        <v>81.5265145518637</v>
      </c>
      <c r="L83" s="0" t="n">
        <f aca="false">ETR</f>
        <v>9.53145879603412</v>
      </c>
    </row>
    <row collapsed="false" customFormat="false" customHeight="false" hidden="false" ht="12.75" outlineLevel="0" r="84">
      <c r="D84" s="0" t="n">
        <f aca="false">(D15-$D$17)^2</f>
        <v>16.41465225</v>
      </c>
      <c r="E84" s="0" t="n">
        <f aca="false">(E15-$D$17)^2</f>
        <v>16.2933287753693</v>
      </c>
      <c r="I84" s="0" t="n">
        <f aca="false">4+I83</f>
        <v>280</v>
      </c>
      <c r="J84" s="0" t="n">
        <f aca="false">ETR*TANHYP(alph*I84/ETR)</f>
        <v>9.53145824253652</v>
      </c>
      <c r="K84" s="0" t="n">
        <f aca="false">alph*I84</f>
        <v>82.7080582410212</v>
      </c>
      <c r="L84" s="0" t="n">
        <f aca="false">ETR</f>
        <v>9.53145879603412</v>
      </c>
    </row>
    <row collapsed="false" customFormat="false" customHeight="false" hidden="false" ht="12.75" outlineLevel="0" r="85">
      <c r="D85" s="0" t="n">
        <f aca="false">(D16-$D$17)^2</f>
        <v>0.252506250000001</v>
      </c>
      <c r="E85" s="0" t="n">
        <f aca="false">(E16-$D$17)^2</f>
        <v>0.284933277319853</v>
      </c>
      <c r="I85" s="0" t="n">
        <f aca="false">4+I84</f>
        <v>284</v>
      </c>
      <c r="J85" s="0" t="n">
        <f aca="false">ETR*TANHYP(alph*I85/ETR)</f>
        <v>9.53145836407439</v>
      </c>
      <c r="K85" s="0" t="n">
        <f aca="false">alph*I85</f>
        <v>83.8896019301786</v>
      </c>
      <c r="L85" s="0" t="n">
        <f aca="false">ETR</f>
        <v>9.53145879603412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0.000457016228936026</v>
      </c>
      <c r="I86" s="0" t="n">
        <f aca="false">4+I85</f>
        <v>288</v>
      </c>
      <c r="J86" s="0" t="n">
        <f aca="false">ETR*TANHYP(alph*I86/ETR)</f>
        <v>9.53145845892478</v>
      </c>
      <c r="K86" s="0" t="n">
        <f aca="false">alph*I86</f>
        <v>85.0711456193361</v>
      </c>
      <c r="L86" s="0" t="n">
        <f aca="false">ETR</f>
        <v>9.53145879603412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9.53145853294778</v>
      </c>
      <c r="K87" s="0" t="n">
        <f aca="false">alph*I87</f>
        <v>86.2526893084935</v>
      </c>
      <c r="L87" s="0" t="n">
        <f aca="false">ETR</f>
        <v>9.53145879603412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9.53145859071669</v>
      </c>
      <c r="K88" s="0" t="n">
        <f aca="false">alph*I88</f>
        <v>87.4342329976509</v>
      </c>
      <c r="L88" s="0" t="n">
        <f aca="false">ETR</f>
        <v>9.53145879603412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9.53145863580061</v>
      </c>
      <c r="K89" s="0" t="n">
        <f aca="false">alph*I89</f>
        <v>88.6157766868084</v>
      </c>
      <c r="L89" s="0" t="n">
        <f aca="false">ETR</f>
        <v>9.53145879603412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9.53145867098494</v>
      </c>
      <c r="K90" s="0" t="n">
        <f aca="false">alph*I90</f>
        <v>89.7973203759659</v>
      </c>
      <c r="L90" s="0" t="n">
        <f aca="false">ETR</f>
        <v>9.53145879603412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9.53145869844343</v>
      </c>
      <c r="K91" s="0" t="n">
        <f aca="false">alph*I91</f>
        <v>90.9788640651233</v>
      </c>
      <c r="L91" s="0" t="n">
        <f aca="false">ETR</f>
        <v>9.53145879603412</v>
      </c>
      <c r="P91" s="12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9.53145871987255</v>
      </c>
      <c r="K92" s="0" t="n">
        <f aca="false">alph*I92</f>
        <v>92.1604077542807</v>
      </c>
      <c r="L92" s="0" t="n">
        <f aca="false">ETR</f>
        <v>9.53145879603412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9.53145873659623</v>
      </c>
      <c r="K93" s="0" t="n">
        <f aca="false">alph*I93</f>
        <v>93.3419514434382</v>
      </c>
      <c r="L93" s="0" t="n">
        <f aca="false">ETR</f>
        <v>9.53145879603412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9.53145879603346</v>
      </c>
      <c r="K94" s="0" t="n">
        <f aca="false">alph*I94</f>
        <v>147.692961144681</v>
      </c>
      <c r="L94" s="0" t="n">
        <f aca="false">ETR</f>
        <v>9.53145879603412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3"/>
      <c r="C127" s="13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3"/>
      <c r="C128" s="13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3"/>
      <c r="C129" s="13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3"/>
      <c r="C130" s="13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3"/>
      <c r="C131" s="13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3"/>
      <c r="C132" s="13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3"/>
      <c r="C133" s="13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3"/>
      <c r="C134" s="13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3"/>
      <c r="C135" s="13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3"/>
      <c r="C136" s="13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3"/>
      <c r="C137" s="13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3"/>
      <c r="C138" s="13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3"/>
      <c r="C139" s="13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3"/>
      <c r="C140" s="13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3"/>
      <c r="C141" s="13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3"/>
      <c r="C142" s="13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3"/>
      <c r="C143" s="13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3"/>
      <c r="C144" s="13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4"/>
      <c r="B145" s="13"/>
      <c r="C145" s="13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3"/>
      <c r="C146" s="13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3"/>
      <c r="C147" s="13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3"/>
      <c r="C148" s="13"/>
      <c r="D148" s="13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3"/>
      <c r="C149" s="13"/>
      <c r="D149" s="13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3"/>
      <c r="C150" s="13"/>
      <c r="D150" s="13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3"/>
      <c r="C151" s="13"/>
      <c r="D151" s="13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3"/>
      <c r="C152" s="13"/>
      <c r="D152" s="13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3"/>
      <c r="C153" s="13"/>
      <c r="D153" s="13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3"/>
      <c r="C154" s="13"/>
      <c r="D154" s="13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3"/>
      <c r="C155" s="13"/>
      <c r="D155" s="13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3"/>
      <c r="C156" s="13"/>
      <c r="D156" s="13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3"/>
      <c r="C157" s="13"/>
      <c r="D157" s="13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3"/>
      <c r="C158" s="13"/>
      <c r="D158" s="13"/>
    </row>
    <row collapsed="false" customFormat="false" customHeight="false" hidden="false" ht="12.75" outlineLevel="0" r="159">
      <c r="B159" s="13"/>
      <c r="C159" s="0" t="s">
        <v>16</v>
      </c>
      <c r="D159" s="4" t="n">
        <f aca="false">SUM(D82:D86)</f>
        <v>190.981611</v>
      </c>
      <c r="E159" s="4" t="n">
        <f aca="false">SUM(E82:E86)</f>
        <v>191.200170629851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2013-09-25T22:01:24.00Z</dcterms:modified>
  <cp:revision>0</cp:revision>
</cp:coreProperties>
</file>