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 firstSheet="4" activeTab="4"/>
  </bookViews>
  <sheets>
    <sheet name="Meta Data" sheetId="11" r:id="rId1"/>
    <sheet name="Zoospore germination" sheetId="4" r:id="rId2"/>
    <sheet name="Growth Sporophytes" sheetId="1" r:id="rId3"/>
    <sheet name="Oogonium formation gametophytes" sheetId="2" r:id="rId4"/>
    <sheet name="Sorus formation" sheetId="3" r:id="rId5"/>
  </sheets>
  <calcPr calcId="145621"/>
</workbook>
</file>

<file path=xl/calcChain.xml><?xml version="1.0" encoding="utf-8"?>
<calcChain xmlns="http://schemas.openxmlformats.org/spreadsheetml/2006/main">
  <c r="AC24" i="3" l="1"/>
  <c r="AB24" i="3"/>
  <c r="AC23" i="3"/>
  <c r="AB23" i="3"/>
  <c r="E13" i="3"/>
  <c r="F13" i="3"/>
  <c r="G13" i="3" s="1"/>
  <c r="H13" i="3" s="1"/>
  <c r="I13" i="3" s="1"/>
  <c r="J13" i="3" s="1"/>
  <c r="K13" i="3" s="1"/>
  <c r="L13" i="3" s="1"/>
  <c r="M13" i="3" s="1"/>
  <c r="N13" i="3" s="1"/>
  <c r="O13" i="3" s="1"/>
  <c r="P13" i="3" s="1"/>
  <c r="Q13" i="3" s="1"/>
  <c r="S13" i="3"/>
  <c r="T13" i="3" s="1"/>
  <c r="U13" i="3" s="1"/>
  <c r="V13" i="3" s="1"/>
  <c r="W13" i="3" s="1"/>
  <c r="X13" i="3" s="1"/>
  <c r="G23" i="2"/>
  <c r="G22" i="2"/>
  <c r="G21" i="2"/>
  <c r="G20" i="2"/>
  <c r="G29" i="2" s="1"/>
  <c r="G19" i="2"/>
  <c r="G18" i="2"/>
  <c r="G17" i="2"/>
  <c r="G16" i="2"/>
  <c r="G15" i="2"/>
  <c r="G14" i="2"/>
  <c r="G13" i="2"/>
  <c r="G12" i="2"/>
  <c r="G25" i="2" s="1"/>
  <c r="G26" i="2"/>
  <c r="G28" i="2" l="1"/>
</calcChain>
</file>

<file path=xl/sharedStrings.xml><?xml version="1.0" encoding="utf-8"?>
<sst xmlns="http://schemas.openxmlformats.org/spreadsheetml/2006/main" count="197" uniqueCount="111">
  <si>
    <t>Replicate Nr.</t>
  </si>
  <si>
    <t>Treatment</t>
  </si>
  <si>
    <t xml:space="preserve">RGR (% day-1) </t>
  </si>
  <si>
    <t>Fresh weight t2 280ppm</t>
  </si>
  <si>
    <t>Fresh weight t0 280ppm</t>
  </si>
  <si>
    <t>Mean 280µatm pCO2</t>
  </si>
  <si>
    <t>Standard deviation 280µatm pCO2</t>
  </si>
  <si>
    <t>Mean 700µatm pCO2</t>
  </si>
  <si>
    <t>Standard deviation 700µatm pCO2</t>
  </si>
  <si>
    <t>Aeration pCO2</t>
  </si>
  <si>
    <t xml:space="preserve">Replicate Nr. </t>
  </si>
  <si>
    <t xml:space="preserve">formed oogonia and young </t>
  </si>
  <si>
    <t>sporophytes</t>
  </si>
  <si>
    <t>vegetative gametophytes</t>
  </si>
  <si>
    <t>(µatm)</t>
  </si>
  <si>
    <t>(%) oogonium</t>
  </si>
  <si>
    <t>formation</t>
  </si>
  <si>
    <t>in %</t>
  </si>
  <si>
    <t>Nr.</t>
  </si>
  <si>
    <t>Treatment (µatm pCO2)</t>
  </si>
  <si>
    <t xml:space="preserve"> </t>
  </si>
  <si>
    <t>II</t>
  </si>
  <si>
    <t>III</t>
  </si>
  <si>
    <t>I</t>
  </si>
  <si>
    <t>VI</t>
  </si>
  <si>
    <t>V</t>
  </si>
  <si>
    <t>Treatment 700µatm pCO2</t>
  </si>
  <si>
    <t>Treatment 280µatm pCO2</t>
  </si>
  <si>
    <t>Fresh weight is given in (g)</t>
  </si>
  <si>
    <t xml:space="preserve">II </t>
  </si>
  <si>
    <t xml:space="preserve">II-III </t>
  </si>
  <si>
    <t>(µmol photons m-2 s-1)</t>
  </si>
  <si>
    <t>Replicate Number</t>
  </si>
  <si>
    <t>ungerminated Spores</t>
  </si>
  <si>
    <t>germinated Spores</t>
  </si>
  <si>
    <r>
      <t xml:space="preserve">Germination of Spores of </t>
    </r>
    <r>
      <rPr>
        <i/>
        <sz val="11"/>
        <color indexed="8"/>
        <rFont val="Calibri"/>
        <family val="2"/>
      </rPr>
      <t>Laminaria hyperborea</t>
    </r>
    <r>
      <rPr>
        <sz val="11"/>
        <color theme="1"/>
        <rFont val="Calibri"/>
        <family val="2"/>
        <scheme val="minor"/>
      </rPr>
      <t xml:space="preserve"> was counted micorscopically</t>
    </r>
  </si>
  <si>
    <t>preindustrial</t>
  </si>
  <si>
    <t>future</t>
  </si>
  <si>
    <t>Fresh weight was determined by weighting the thalli.</t>
  </si>
  <si>
    <t>RGR was calculated according to Lüning et al. 1990</t>
  </si>
  <si>
    <t>Foramtion of oogonia was evaluated microscopically</t>
  </si>
  <si>
    <t>Sorus classification was evaluated by the indicated scale</t>
  </si>
  <si>
    <t>Gray scale indicates the fertility grade of the eventually formed sorus</t>
  </si>
  <si>
    <t>Life-history-stage</t>
  </si>
  <si>
    <t>Irradiance</t>
  </si>
  <si>
    <t>Daylength</t>
  </si>
  <si>
    <t>Temperature</t>
  </si>
  <si>
    <t>(°C)</t>
  </si>
  <si>
    <t>Measured parameter</t>
  </si>
  <si>
    <t>Zoospores</t>
  </si>
  <si>
    <t>15 ± 3</t>
  </si>
  <si>
    <t>LD</t>
  </si>
  <si>
    <t>12 ± 1.0</t>
  </si>
  <si>
    <t>Germination</t>
  </si>
  <si>
    <t>Gametophytes</t>
  </si>
  <si>
    <t>20-25</t>
  </si>
  <si>
    <t>Young sporophytes</t>
  </si>
  <si>
    <t>50 ± 5</t>
  </si>
  <si>
    <t>16 ± 1.0</t>
  </si>
  <si>
    <t>Adult sporophytes</t>
  </si>
  <si>
    <t>55 ± 5</t>
  </si>
  <si>
    <t>SD</t>
  </si>
  <si>
    <t>6 ± 1.5</t>
  </si>
  <si>
    <t>Weight increase, sorus induction time, PAM</t>
  </si>
  <si>
    <t>Growth, PAM, O2 evolution, Chla, phlorotannin</t>
  </si>
  <si>
    <t xml:space="preserve">parameters applied to the different life-history-stages in the low and high CO2 treatment experiments. </t>
  </si>
  <si>
    <t>SD = short daylength, 8:16 light:dark; LD = long daylength, 16:8 light:dark</t>
  </si>
  <si>
    <t>Experimental Parameters: Laminaria hyperborea: Conditions of temperature, irradiance and photoperiod and measured</t>
  </si>
  <si>
    <t>weight was not determined at week 14</t>
  </si>
  <si>
    <t xml:space="preserve">Table 3: Laminaria hyperborea: Qualitative grades of fertility </t>
  </si>
  <si>
    <t xml:space="preserve">Grade of  Fertility </t>
  </si>
  <si>
    <t>Characteristic features</t>
  </si>
  <si>
    <t>Vegetative tissue; uniform light brown appearance</t>
  </si>
  <si>
    <t>Pre-mature sorus; slight surface inclination and/or darkening of tissue in transmitted light</t>
  </si>
  <si>
    <t>Mature sorus; sporangia elevated above surface, dark brown appearance</t>
  </si>
  <si>
    <t>IV</t>
  </si>
  <si>
    <t>Released sorus; due to zoospore release, tissue starts to disintegrate and assumes a marbled appearance</t>
  </si>
  <si>
    <t>no colour</t>
  </si>
  <si>
    <t>Different Life stages of Laminaria hyperborea were cultivated under indicated conditions</t>
  </si>
  <si>
    <t>The different parameters were measured</t>
  </si>
  <si>
    <t>oogonia formation</t>
  </si>
  <si>
    <t>Experimental design</t>
  </si>
  <si>
    <t xml:space="preserve">delta Gewicht während </t>
  </si>
  <si>
    <t>Sorusbildung 280ppm</t>
  </si>
  <si>
    <t>Sorusbildung 700ppm</t>
  </si>
  <si>
    <t>Weeks until Fertility grade</t>
  </si>
  <si>
    <t>was reached</t>
  </si>
  <si>
    <t>not reached</t>
  </si>
  <si>
    <t xml:space="preserve">Analysis </t>
  </si>
  <si>
    <t>maximal weight of Sorus- last scored vegetative weight</t>
  </si>
  <si>
    <t>preindustrial = aeration with 280µatm pCO2; Replicates Nr.1-6</t>
  </si>
  <si>
    <t>future = aeration with 700matm pCO2 Replicates 7-12</t>
  </si>
  <si>
    <t>future = aeration with 700matm pCO2; Replicates 6-10</t>
  </si>
  <si>
    <t>preindustrial = aeration with 280µatm pCO2; Replicates 1-5</t>
  </si>
  <si>
    <t>Two different pCO2 treatment were applied: preindustrial treatment; target pCO2 of 280µatm and future pCO2, target pCO2 of 700µatm pCO2</t>
  </si>
  <si>
    <t>The CO2-treatment were generated by aerating the beakers with artificial air, 20%O2, 80%N and and the indicated pCO2 by an HTK-Gas mixing device</t>
  </si>
  <si>
    <t>The establishment of the treatment conditions was monitored in different Intervals at the different subexperiments.</t>
  </si>
  <si>
    <t>4 Subexperiment:</t>
  </si>
  <si>
    <t>Research Question: Which life-histrory stage of Laminaria hyperborea is most susceptible towards ocean acidification; simulating preindustrial (280µatm pCO2)</t>
  </si>
  <si>
    <t>or future pCO2 (700matm pCO2)</t>
  </si>
  <si>
    <t>Experiment 1</t>
  </si>
  <si>
    <t>Effects pf pCO2 on zoospores of Laminara hyperborea</t>
  </si>
  <si>
    <t>Experiment 2</t>
  </si>
  <si>
    <t>Effects of pCO2 on gametophytes of Laminaria hyperborea</t>
  </si>
  <si>
    <t>Experiment 3</t>
  </si>
  <si>
    <t>Effects of pCO2 on young vegetative sporophytes of Laminaria hyperborea</t>
  </si>
  <si>
    <t>Experiment 4</t>
  </si>
  <si>
    <t>Effects of pCO2 on adult vegetative sporophytes under conditions of maturation and effects of pCO2 on Sorus formation</t>
  </si>
  <si>
    <t>Experiments were performed at optimal conditions of the respective life-stages; these are indicated below:</t>
  </si>
  <si>
    <t>The results of the different measured parameters are indcated in the following sheets</t>
  </si>
  <si>
    <t>For a detailed description of the Material &amp; Methods used see the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</si>
</sst>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sz val="10"/>
      <name val="Arial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2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0" fontId="2" fillId="0" borderId="4" xfId="0" applyFont="1" applyBorder="1"/>
    <xf numFmtId="0" fontId="2" fillId="0" borderId="5" xfId="0" applyFont="1" applyBorder="1"/>
    <xf numFmtId="0" fontId="0" fillId="0" borderId="6" xfId="0" applyBorder="1"/>
    <xf numFmtId="2" fontId="0" fillId="0" borderId="7" xfId="0" applyNumberFormat="1" applyBorder="1"/>
    <xf numFmtId="0" fontId="0" fillId="0" borderId="8" xfId="0" applyBorder="1"/>
    <xf numFmtId="2" fontId="0" fillId="0" borderId="9" xfId="0" applyNumberFormat="1" applyBorder="1"/>
    <xf numFmtId="0" fontId="0" fillId="0" borderId="10" xfId="0" applyFill="1" applyBorder="1"/>
    <xf numFmtId="0" fontId="0" fillId="0" borderId="3" xfId="0" applyFill="1" applyBorder="1"/>
    <xf numFmtId="2" fontId="3" fillId="0" borderId="6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0" fontId="1" fillId="0" borderId="1" xfId="0" applyFont="1" applyBorder="1"/>
    <xf numFmtId="164" fontId="1" fillId="0" borderId="7" xfId="0" applyNumberFormat="1" applyFont="1" applyBorder="1"/>
    <xf numFmtId="0" fontId="1" fillId="0" borderId="3" xfId="0" applyFont="1" applyBorder="1"/>
    <xf numFmtId="164" fontId="1" fillId="0" borderId="9" xfId="0" applyNumberFormat="1" applyFont="1" applyBorder="1"/>
    <xf numFmtId="0" fontId="1" fillId="0" borderId="12" xfId="0" applyFont="1" applyBorder="1"/>
    <xf numFmtId="0" fontId="1" fillId="0" borderId="13" xfId="0" applyFont="1" applyBorder="1"/>
    <xf numFmtId="0" fontId="0" fillId="0" borderId="0" xfId="0" applyFill="1" applyBorder="1"/>
    <xf numFmtId="0" fontId="3" fillId="0" borderId="14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Fill="1" applyBorder="1"/>
    <xf numFmtId="0" fontId="0" fillId="0" borderId="1" xfId="0" applyFill="1" applyBorder="1"/>
    <xf numFmtId="0" fontId="0" fillId="0" borderId="11" xfId="0" applyFill="1" applyBorder="1"/>
    <xf numFmtId="2" fontId="0" fillId="0" borderId="1" xfId="0" applyNumberFormat="1" applyFill="1" applyBorder="1"/>
    <xf numFmtId="0" fontId="0" fillId="0" borderId="2" xfId="0" applyFill="1" applyBorder="1"/>
    <xf numFmtId="2" fontId="0" fillId="0" borderId="2" xfId="0" applyNumberFormat="1" applyFill="1" applyBorder="1"/>
    <xf numFmtId="2" fontId="0" fillId="0" borderId="3" xfId="0" applyNumberFormat="1" applyFill="1" applyBorder="1"/>
    <xf numFmtId="0" fontId="3" fillId="0" borderId="15" xfId="0" applyFont="1" applyBorder="1"/>
    <xf numFmtId="0" fontId="5" fillId="0" borderId="10" xfId="0" applyFont="1" applyBorder="1" applyAlignment="1">
      <alignment horizontal="center" vertical="center"/>
    </xf>
    <xf numFmtId="0" fontId="0" fillId="0" borderId="10" xfId="0" applyBorder="1"/>
    <xf numFmtId="0" fontId="0" fillId="0" borderId="0" xfId="0" applyBorder="1"/>
    <xf numFmtId="165" fontId="0" fillId="0" borderId="0" xfId="0" applyNumberFormat="1" applyFill="1" applyBorder="1"/>
    <xf numFmtId="2" fontId="0" fillId="0" borderId="0" xfId="0" applyNumberFormat="1" applyFill="1" applyBorder="1"/>
    <xf numFmtId="165" fontId="0" fillId="0" borderId="10" xfId="0" applyNumberFormat="1" applyBorder="1"/>
    <xf numFmtId="2" fontId="0" fillId="0" borderId="10" xfId="0" applyNumberFormat="1" applyBorder="1"/>
    <xf numFmtId="165" fontId="0" fillId="0" borderId="10" xfId="0" applyNumberFormat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3" borderId="10" xfId="0" applyFill="1" applyBorder="1" applyAlignment="1">
      <alignment horizontal="right"/>
    </xf>
    <xf numFmtId="0" fontId="0" fillId="1" borderId="10" xfId="0" applyFill="1" applyBorder="1" applyAlignment="1">
      <alignment horizontal="right"/>
    </xf>
    <xf numFmtId="165" fontId="0" fillId="1" borderId="10" xfId="0" applyNumberFormat="1" applyFill="1" applyBorder="1" applyAlignment="1">
      <alignment horizontal="right"/>
    </xf>
    <xf numFmtId="0" fontId="0" fillId="0" borderId="10" xfId="0" applyBorder="1" applyAlignment="1">
      <alignment horizontal="center" vertical="center"/>
    </xf>
    <xf numFmtId="2" fontId="0" fillId="1" borderId="0" xfId="0" applyNumberFormat="1" applyFill="1" applyBorder="1"/>
    <xf numFmtId="2" fontId="0" fillId="3" borderId="0" xfId="0" applyNumberFormat="1" applyFill="1" applyBorder="1"/>
    <xf numFmtId="165" fontId="0" fillId="0" borderId="10" xfId="0" applyNumberFormat="1" applyFill="1" applyBorder="1"/>
    <xf numFmtId="2" fontId="0" fillId="1" borderId="10" xfId="0" applyNumberFormat="1" applyFill="1" applyBorder="1" applyAlignment="1">
      <alignment horizontal="right"/>
    </xf>
    <xf numFmtId="0" fontId="0" fillId="1" borderId="10" xfId="0" applyFill="1" applyBorder="1" applyAlignment="1">
      <alignment horizontal="center"/>
    </xf>
    <xf numFmtId="165" fontId="0" fillId="0" borderId="0" xfId="0" applyNumberFormat="1" applyBorder="1"/>
    <xf numFmtId="0" fontId="0" fillId="4" borderId="10" xfId="0" applyFill="1" applyBorder="1" applyAlignment="1">
      <alignment horizontal="center" wrapText="1"/>
    </xf>
    <xf numFmtId="165" fontId="0" fillId="2" borderId="10" xfId="0" applyNumberFormat="1" applyFill="1" applyBorder="1" applyAlignment="1">
      <alignment horizontal="right"/>
    </xf>
    <xf numFmtId="165" fontId="0" fillId="3" borderId="10" xfId="0" applyNumberFormat="1" applyFill="1" applyBorder="1" applyAlignment="1">
      <alignment horizontal="right"/>
    </xf>
    <xf numFmtId="0" fontId="0" fillId="3" borderId="10" xfId="0" applyFill="1" applyBorder="1" applyAlignment="1">
      <alignment horizontal="center"/>
    </xf>
    <xf numFmtId="2" fontId="0" fillId="3" borderId="10" xfId="0" applyNumberFormat="1" applyFill="1" applyBorder="1"/>
    <xf numFmtId="0" fontId="0" fillId="3" borderId="11" xfId="0" applyFill="1" applyBorder="1" applyAlignment="1"/>
    <xf numFmtId="165" fontId="0" fillId="3" borderId="0" xfId="0" applyNumberFormat="1" applyFill="1" applyBorder="1"/>
    <xf numFmtId="0" fontId="0" fillId="0" borderId="6" xfId="0" applyFill="1" applyBorder="1"/>
    <xf numFmtId="165" fontId="0" fillId="0" borderId="11" xfId="0" applyNumberFormat="1" applyFill="1" applyBorder="1"/>
    <xf numFmtId="0" fontId="0" fillId="0" borderId="11" xfId="0" applyBorder="1"/>
    <xf numFmtId="165" fontId="0" fillId="0" borderId="11" xfId="0" applyNumberFormat="1" applyBorder="1" applyAlignment="1">
      <alignment horizontal="right"/>
    </xf>
    <xf numFmtId="0" fontId="0" fillId="2" borderId="11" xfId="0" applyFill="1" applyBorder="1" applyAlignment="1">
      <alignment horizontal="center" wrapText="1"/>
    </xf>
    <xf numFmtId="0" fontId="0" fillId="1" borderId="11" xfId="0" applyFill="1" applyBorder="1" applyAlignment="1">
      <alignment horizontal="right"/>
    </xf>
    <xf numFmtId="0" fontId="0" fillId="0" borderId="12" xfId="0" applyFill="1" applyBorder="1"/>
    <xf numFmtId="165" fontId="0" fillId="0" borderId="0" xfId="0" applyNumberFormat="1" applyBorder="1" applyAlignment="1">
      <alignment horizontal="right"/>
    </xf>
    <xf numFmtId="0" fontId="0" fillId="2" borderId="0" xfId="0" applyFill="1" applyBorder="1" applyAlignment="1">
      <alignment horizontal="center" wrapText="1"/>
    </xf>
    <xf numFmtId="0" fontId="0" fillId="1" borderId="0" xfId="0" applyFill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0" fillId="4" borderId="0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65" fontId="0" fillId="1" borderId="0" xfId="0" applyNumberFormat="1" applyFill="1" applyBorder="1" applyAlignment="1">
      <alignment horizontal="right"/>
    </xf>
    <xf numFmtId="0" fontId="0" fillId="0" borderId="8" xfId="0" applyFill="1" applyBorder="1"/>
    <xf numFmtId="0" fontId="0" fillId="2" borderId="10" xfId="0" applyFill="1" applyBorder="1" applyAlignment="1">
      <alignment horizontal="center" wrapText="1"/>
    </xf>
    <xf numFmtId="0" fontId="0" fillId="0" borderId="0" xfId="0" applyBorder="1" applyAlignment="1">
      <alignment horizontal="right"/>
    </xf>
    <xf numFmtId="0" fontId="0" fillId="2" borderId="0" xfId="0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1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right"/>
    </xf>
    <xf numFmtId="0" fontId="0" fillId="3" borderId="0" xfId="0" applyFill="1" applyBorder="1" applyAlignment="1">
      <alignment horizontal="center"/>
    </xf>
    <xf numFmtId="0" fontId="0" fillId="1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14" fontId="0" fillId="0" borderId="0" xfId="0" applyNumberFormat="1" applyFill="1" applyBorder="1"/>
    <xf numFmtId="14" fontId="0" fillId="0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165" fontId="0" fillId="0" borderId="10" xfId="0" applyNumberFormat="1" applyFill="1" applyBorder="1" applyAlignment="1">
      <alignment horizontal="right"/>
    </xf>
    <xf numFmtId="165" fontId="0" fillId="1" borderId="10" xfId="0" applyNumberFormat="1" applyFont="1" applyFill="1" applyBorder="1" applyAlignment="1">
      <alignment horizontal="right"/>
    </xf>
    <xf numFmtId="2" fontId="0" fillId="0" borderId="10" xfId="0" applyNumberFormat="1" applyFill="1" applyBorder="1"/>
    <xf numFmtId="0" fontId="0" fillId="0" borderId="10" xfId="0" applyFill="1" applyBorder="1" applyAlignment="1">
      <alignment horizontal="right"/>
    </xf>
    <xf numFmtId="0" fontId="0" fillId="0" borderId="8" xfId="0" applyBorder="1" applyAlignment="1">
      <alignment horizontal="right"/>
    </xf>
    <xf numFmtId="14" fontId="0" fillId="0" borderId="10" xfId="0" applyNumberFormat="1" applyBorder="1"/>
    <xf numFmtId="14" fontId="0" fillId="0" borderId="10" xfId="0" applyNumberForma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5" fontId="0" fillId="0" borderId="11" xfId="0" applyNumberFormat="1" applyBorder="1"/>
    <xf numFmtId="2" fontId="0" fillId="0" borderId="11" xfId="0" applyNumberFormat="1" applyFill="1" applyBorder="1"/>
    <xf numFmtId="0" fontId="0" fillId="0" borderId="11" xfId="0" applyFill="1" applyBorder="1" applyAlignment="1">
      <alignment horizontal="right"/>
    </xf>
    <xf numFmtId="165" fontId="0" fillId="0" borderId="11" xfId="0" applyNumberFormat="1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1" borderId="11" xfId="0" applyFont="1" applyFill="1" applyBorder="1" applyAlignment="1">
      <alignment horizontal="right"/>
    </xf>
    <xf numFmtId="165" fontId="0" fillId="1" borderId="0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 vertical="center"/>
    </xf>
    <xf numFmtId="165" fontId="0" fillId="2" borderId="11" xfId="0" applyNumberFormat="1" applyFill="1" applyBorder="1" applyAlignment="1">
      <alignment horizontal="right"/>
    </xf>
    <xf numFmtId="165" fontId="0" fillId="3" borderId="11" xfId="0" applyNumberFormat="1" applyFill="1" applyBorder="1" applyAlignment="1">
      <alignment horizontal="right"/>
    </xf>
    <xf numFmtId="0" fontId="0" fillId="3" borderId="11" xfId="0" applyFill="1" applyBorder="1" applyAlignment="1">
      <alignment horizontal="center"/>
    </xf>
    <xf numFmtId="0" fontId="2" fillId="0" borderId="8" xfId="0" applyFont="1" applyBorder="1"/>
    <xf numFmtId="0" fontId="0" fillId="0" borderId="7" xfId="0" applyBorder="1"/>
    <xf numFmtId="2" fontId="0" fillId="0" borderId="0" xfId="0" applyNumberFormat="1" applyBorder="1"/>
    <xf numFmtId="0" fontId="0" fillId="0" borderId="12" xfId="0" applyBorder="1"/>
    <xf numFmtId="0" fontId="0" fillId="0" borderId="13" xfId="0" applyBorder="1"/>
    <xf numFmtId="0" fontId="0" fillId="0" borderId="9" xfId="0" applyFill="1" applyBorder="1"/>
    <xf numFmtId="0" fontId="0" fillId="0" borderId="9" xfId="0" applyBorder="1"/>
    <xf numFmtId="0" fontId="2" fillId="0" borderId="0" xfId="0" applyFont="1" applyBorder="1"/>
    <xf numFmtId="0" fontId="2" fillId="0" borderId="12" xfId="0" applyFont="1" applyBorder="1"/>
    <xf numFmtId="0" fontId="2" fillId="0" borderId="10" xfId="0" applyFont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Fill="1" applyBorder="1"/>
    <xf numFmtId="0" fontId="0" fillId="0" borderId="13" xfId="0" applyFill="1" applyBorder="1"/>
    <xf numFmtId="0" fontId="3" fillId="0" borderId="1" xfId="0" applyFont="1" applyBorder="1"/>
    <xf numFmtId="0" fontId="2" fillId="0" borderId="6" xfId="0" applyFont="1" applyBorder="1"/>
    <xf numFmtId="0" fontId="2" fillId="0" borderId="0" xfId="0" applyFont="1"/>
    <xf numFmtId="0" fontId="2" fillId="0" borderId="11" xfId="0" applyFont="1" applyBorder="1"/>
    <xf numFmtId="0" fontId="2" fillId="0" borderId="7" xfId="0" applyFont="1" applyBorder="1"/>
    <xf numFmtId="0" fontId="2" fillId="0" borderId="13" xfId="0" applyFont="1" applyBorder="1"/>
    <xf numFmtId="0" fontId="2" fillId="0" borderId="9" xfId="0" applyFont="1" applyBorder="1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4" borderId="0" xfId="0" applyFill="1" applyBorder="1" applyAlignment="1"/>
    <xf numFmtId="0" fontId="0" fillId="4" borderId="10" xfId="0" applyFill="1" applyBorder="1" applyAlignment="1">
      <alignment horizontal="right"/>
    </xf>
    <xf numFmtId="165" fontId="0" fillId="4" borderId="0" xfId="0" applyNumberFormat="1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0" fontId="0" fillId="4" borderId="11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0" xfId="0" applyFill="1" applyBorder="1" applyAlignment="1"/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center" wrapText="1"/>
    </xf>
    <xf numFmtId="0" fontId="0" fillId="4" borderId="11" xfId="0" applyFill="1" applyBorder="1" applyAlignment="1"/>
    <xf numFmtId="165" fontId="0" fillId="4" borderId="11" xfId="0" applyNumberFormat="1" applyFill="1" applyBorder="1" applyAlignment="1">
      <alignment horizontal="right"/>
    </xf>
    <xf numFmtId="0" fontId="0" fillId="0" borderId="0" xfId="0" applyFill="1" applyAlignment="1">
      <alignment horizontal="center"/>
    </xf>
    <xf numFmtId="14" fontId="0" fillId="0" borderId="4" xfId="0" applyNumberFormat="1" applyBorder="1"/>
    <xf numFmtId="14" fontId="0" fillId="0" borderId="4" xfId="0" applyNumberForma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1" fillId="0" borderId="0" xfId="0" applyFont="1"/>
    <xf numFmtId="0" fontId="1" fillId="0" borderId="6" xfId="0" applyFont="1" applyBorder="1"/>
    <xf numFmtId="0" fontId="1" fillId="0" borderId="8" xfId="0" applyFont="1" applyBorder="1"/>
    <xf numFmtId="0" fontId="1" fillId="0" borderId="0" xfId="0" applyFont="1" applyBorder="1"/>
    <xf numFmtId="0" fontId="1" fillId="0" borderId="14" xfId="0" applyFont="1" applyFill="1" applyBorder="1"/>
    <xf numFmtId="165" fontId="0" fillId="0" borderId="14" xfId="0" applyNumberFormat="1" applyFill="1" applyBorder="1"/>
    <xf numFmtId="165" fontId="0" fillId="0" borderId="5" xfId="0" applyNumberFormat="1" applyFill="1" applyBorder="1"/>
    <xf numFmtId="14" fontId="0" fillId="0" borderId="5" xfId="0" applyNumberFormat="1" applyBorder="1"/>
    <xf numFmtId="0" fontId="0" fillId="0" borderId="11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6" xfId="0" applyFill="1" applyBorder="1"/>
    <xf numFmtId="0" fontId="0" fillId="0" borderId="17" xfId="0" applyFill="1" applyBorder="1"/>
    <xf numFmtId="0" fontId="0" fillId="0" borderId="18" xfId="0" applyFill="1" applyBorder="1"/>
    <xf numFmtId="14" fontId="0" fillId="0" borderId="19" xfId="0" applyNumberFormat="1" applyFill="1" applyBorder="1"/>
    <xf numFmtId="14" fontId="0" fillId="0" borderId="20" xfId="0" applyNumberForma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165" fontId="0" fillId="0" borderId="16" xfId="0" applyNumberFormat="1" applyFill="1" applyBorder="1"/>
    <xf numFmtId="165" fontId="0" fillId="0" borderId="17" xfId="0" applyNumberFormat="1" applyFill="1" applyBorder="1"/>
    <xf numFmtId="165" fontId="0" fillId="0" borderId="18" xfId="0" applyNumberFormat="1" applyFill="1" applyBorder="1"/>
    <xf numFmtId="165" fontId="0" fillId="0" borderId="21" xfId="0" applyNumberFormat="1" applyFill="1" applyBorder="1"/>
    <xf numFmtId="165" fontId="0" fillId="0" borderId="22" xfId="0" applyNumberFormat="1" applyFill="1" applyBorder="1"/>
    <xf numFmtId="165" fontId="0" fillId="0" borderId="23" xfId="0" applyNumberFormat="1" applyFill="1" applyBorder="1"/>
    <xf numFmtId="0" fontId="0" fillId="0" borderId="17" xfId="0" applyBorder="1"/>
    <xf numFmtId="0" fontId="0" fillId="0" borderId="19" xfId="0" applyFill="1" applyBorder="1"/>
    <xf numFmtId="0" fontId="0" fillId="0" borderId="20" xfId="0" applyFill="1" applyBorder="1"/>
    <xf numFmtId="0" fontId="0" fillId="4" borderId="19" xfId="0" applyFill="1" applyBorder="1"/>
    <xf numFmtId="0" fontId="0" fillId="3" borderId="19" xfId="0" applyFill="1" applyBorder="1" applyAlignment="1">
      <alignment horizontal="right"/>
    </xf>
    <xf numFmtId="0" fontId="0" fillId="1" borderId="21" xfId="0" applyFill="1" applyBorder="1"/>
    <xf numFmtId="0" fontId="0" fillId="0" borderId="22" xfId="0" applyFill="1" applyBorder="1"/>
    <xf numFmtId="0" fontId="0" fillId="0" borderId="23" xfId="0" applyFill="1" applyBorder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"/>
  <sheetViews>
    <sheetView topLeftCell="A15" workbookViewId="0">
      <selection activeCell="B37" sqref="B37"/>
    </sheetView>
  </sheetViews>
  <sheetFormatPr baseColWidth="10" defaultColWidth="11.42578125" defaultRowHeight="15" x14ac:dyDescent="0.25"/>
  <cols>
    <col min="1" max="1" width="27.42578125" customWidth="1"/>
    <col min="2" max="2" width="23.42578125" customWidth="1"/>
    <col min="3" max="3" width="24.28515625" customWidth="1"/>
    <col min="4" max="4" width="29.28515625" customWidth="1"/>
    <col min="5" max="5" width="44.7109375" customWidth="1"/>
  </cols>
  <sheetData>
    <row r="2" spans="1:6" x14ac:dyDescent="0.25">
      <c r="A2" t="s">
        <v>81</v>
      </c>
    </row>
    <row r="3" spans="1:6" x14ac:dyDescent="0.25">
      <c r="A3" t="s">
        <v>78</v>
      </c>
    </row>
    <row r="4" spans="1:6" x14ac:dyDescent="0.25">
      <c r="A4" t="s">
        <v>79</v>
      </c>
    </row>
    <row r="6" spans="1:6" x14ac:dyDescent="0.25">
      <c r="A6" t="s">
        <v>98</v>
      </c>
    </row>
    <row r="7" spans="1:6" x14ac:dyDescent="0.25">
      <c r="A7" t="s">
        <v>99</v>
      </c>
    </row>
    <row r="9" spans="1:6" x14ac:dyDescent="0.25">
      <c r="A9" s="182" t="s">
        <v>97</v>
      </c>
    </row>
    <row r="10" spans="1:6" x14ac:dyDescent="0.25">
      <c r="A10" s="183" t="s">
        <v>100</v>
      </c>
      <c r="B10" s="10" t="s">
        <v>101</v>
      </c>
      <c r="C10" s="77"/>
      <c r="D10" s="77"/>
      <c r="E10" s="129"/>
    </row>
    <row r="11" spans="1:6" x14ac:dyDescent="0.25">
      <c r="A11" s="35" t="s">
        <v>102</v>
      </c>
      <c r="B11" s="131" t="s">
        <v>103</v>
      </c>
      <c r="C11" s="51"/>
      <c r="D11" s="51"/>
      <c r="E11" s="132"/>
    </row>
    <row r="12" spans="1:6" x14ac:dyDescent="0.25">
      <c r="A12" s="35" t="s">
        <v>104</v>
      </c>
      <c r="B12" s="131" t="s">
        <v>105</v>
      </c>
      <c r="C12" s="51"/>
      <c r="D12" s="51"/>
      <c r="E12" s="132"/>
    </row>
    <row r="13" spans="1:6" x14ac:dyDescent="0.25">
      <c r="A13" s="184" t="s">
        <v>106</v>
      </c>
      <c r="B13" s="12" t="s">
        <v>107</v>
      </c>
      <c r="C13" s="50"/>
      <c r="D13" s="50"/>
      <c r="E13" s="134"/>
    </row>
    <row r="14" spans="1:6" x14ac:dyDescent="0.25">
      <c r="A14" s="185"/>
      <c r="B14" s="51"/>
      <c r="C14" s="51"/>
      <c r="D14" s="51"/>
      <c r="E14" s="51"/>
    </row>
    <row r="15" spans="1:6" x14ac:dyDescent="0.25">
      <c r="A15" s="185"/>
      <c r="B15" s="51"/>
      <c r="C15" s="51"/>
      <c r="D15" s="51"/>
      <c r="E15" s="51"/>
    </row>
    <row r="16" spans="1:6" ht="15.75" x14ac:dyDescent="0.25">
      <c r="A16" s="186" t="s">
        <v>108</v>
      </c>
      <c r="B16" s="114"/>
      <c r="C16" s="114"/>
      <c r="D16" s="114"/>
      <c r="E16" s="115"/>
      <c r="F16" s="151"/>
    </row>
    <row r="17" spans="1:6" ht="15.75" x14ac:dyDescent="0.25">
      <c r="A17" s="150" t="s">
        <v>67</v>
      </c>
      <c r="B17" s="152"/>
      <c r="C17" s="152"/>
      <c r="D17" s="152"/>
      <c r="E17" s="153"/>
      <c r="F17" s="151"/>
    </row>
    <row r="18" spans="1:6" ht="15.75" x14ac:dyDescent="0.25">
      <c r="A18" s="136" t="s">
        <v>65</v>
      </c>
      <c r="B18" s="135"/>
      <c r="C18" s="135"/>
      <c r="D18" s="135"/>
      <c r="E18" s="154"/>
      <c r="F18" s="151"/>
    </row>
    <row r="19" spans="1:6" ht="15.75" x14ac:dyDescent="0.25">
      <c r="A19" s="128" t="s">
        <v>66</v>
      </c>
      <c r="B19" s="137"/>
      <c r="C19" s="137"/>
      <c r="D19" s="137"/>
      <c r="E19" s="155"/>
    </row>
    <row r="20" spans="1:6" x14ac:dyDescent="0.25">
      <c r="A20" s="159" t="s">
        <v>43</v>
      </c>
      <c r="B20" s="160" t="s">
        <v>44</v>
      </c>
      <c r="C20" s="160" t="s">
        <v>45</v>
      </c>
      <c r="D20" s="160" t="s">
        <v>46</v>
      </c>
      <c r="E20" s="161" t="s">
        <v>48</v>
      </c>
    </row>
    <row r="21" spans="1:6" x14ac:dyDescent="0.25">
      <c r="A21" s="21"/>
      <c r="B21" s="22" t="s">
        <v>31</v>
      </c>
      <c r="C21" s="22"/>
      <c r="D21" s="22" t="s">
        <v>47</v>
      </c>
      <c r="E21" s="162"/>
    </row>
    <row r="22" spans="1:6" x14ac:dyDescent="0.25">
      <c r="A22" s="141" t="s">
        <v>49</v>
      </c>
      <c r="B22" s="139" t="s">
        <v>50</v>
      </c>
      <c r="C22" s="145" t="s">
        <v>51</v>
      </c>
      <c r="D22" s="139" t="s">
        <v>52</v>
      </c>
      <c r="E22" s="142" t="s">
        <v>53</v>
      </c>
    </row>
    <row r="23" spans="1:6" x14ac:dyDescent="0.25">
      <c r="A23" s="156"/>
      <c r="B23" s="138"/>
      <c r="C23" s="157"/>
      <c r="D23" s="138"/>
      <c r="E23" s="158"/>
    </row>
    <row r="24" spans="1:6" x14ac:dyDescent="0.25">
      <c r="A24" s="156" t="s">
        <v>54</v>
      </c>
      <c r="B24" s="138" t="s">
        <v>55</v>
      </c>
      <c r="C24" s="157" t="s">
        <v>51</v>
      </c>
      <c r="D24" s="138" t="s">
        <v>52</v>
      </c>
      <c r="E24" s="158" t="s">
        <v>80</v>
      </c>
    </row>
    <row r="25" spans="1:6" x14ac:dyDescent="0.25">
      <c r="A25" s="156"/>
      <c r="B25" s="138"/>
      <c r="C25" s="157"/>
      <c r="D25" s="138"/>
      <c r="E25" s="158"/>
    </row>
    <row r="26" spans="1:6" x14ac:dyDescent="0.25">
      <c r="A26" s="156" t="s">
        <v>56</v>
      </c>
      <c r="B26" s="138" t="s">
        <v>57</v>
      </c>
      <c r="C26" s="157" t="s">
        <v>51</v>
      </c>
      <c r="D26" s="138" t="s">
        <v>58</v>
      </c>
      <c r="E26" s="158" t="s">
        <v>64</v>
      </c>
    </row>
    <row r="27" spans="1:6" x14ac:dyDescent="0.25">
      <c r="A27" s="156"/>
      <c r="B27" s="138"/>
      <c r="C27" s="157"/>
      <c r="D27" s="138"/>
      <c r="E27" s="158"/>
    </row>
    <row r="28" spans="1:6" x14ac:dyDescent="0.25">
      <c r="A28" s="156" t="s">
        <v>59</v>
      </c>
      <c r="B28" s="138" t="s">
        <v>60</v>
      </c>
      <c r="C28" s="157" t="s">
        <v>61</v>
      </c>
      <c r="D28" s="138" t="s">
        <v>62</v>
      </c>
      <c r="E28" s="158" t="s">
        <v>63</v>
      </c>
    </row>
    <row r="29" spans="1:6" x14ac:dyDescent="0.25">
      <c r="A29" s="143"/>
      <c r="B29" s="140"/>
      <c r="C29" s="146"/>
      <c r="D29" s="140"/>
      <c r="E29" s="144"/>
    </row>
    <row r="31" spans="1:6" x14ac:dyDescent="0.25">
      <c r="A31" s="10" t="s">
        <v>94</v>
      </c>
      <c r="B31" s="77"/>
      <c r="C31" s="77"/>
      <c r="D31" s="77"/>
      <c r="E31" s="129"/>
    </row>
    <row r="32" spans="1:6" x14ac:dyDescent="0.25">
      <c r="A32" s="131" t="s">
        <v>95</v>
      </c>
      <c r="B32" s="51"/>
      <c r="C32" s="51"/>
      <c r="D32" s="51"/>
      <c r="E32" s="132"/>
    </row>
    <row r="33" spans="1:5" x14ac:dyDescent="0.25">
      <c r="A33" s="12" t="s">
        <v>96</v>
      </c>
      <c r="B33" s="50"/>
      <c r="C33" s="50"/>
      <c r="D33" s="50"/>
      <c r="E33" s="134"/>
    </row>
    <row r="35" spans="1:5" x14ac:dyDescent="0.25">
      <c r="A35" s="10" t="s">
        <v>109</v>
      </c>
      <c r="B35" s="77"/>
      <c r="C35" s="77"/>
      <c r="D35" s="77"/>
      <c r="E35" s="129"/>
    </row>
    <row r="36" spans="1:5" x14ac:dyDescent="0.25">
      <c r="A36" s="89" t="s">
        <v>110</v>
      </c>
      <c r="B36" s="50"/>
      <c r="C36" s="50"/>
      <c r="D36" s="50"/>
      <c r="E36" s="134"/>
    </row>
  </sheetData>
  <phoneticPr fontId="8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workbookViewId="0">
      <selection activeCell="C25" sqref="C25"/>
    </sheetView>
  </sheetViews>
  <sheetFormatPr baseColWidth="10" defaultColWidth="11.42578125" defaultRowHeight="15" x14ac:dyDescent="0.25"/>
  <cols>
    <col min="3" max="3" width="27" customWidth="1"/>
    <col min="4" max="4" width="25.5703125" customWidth="1"/>
    <col min="5" max="5" width="33.85546875" customWidth="1"/>
    <col min="6" max="6" width="27.5703125" customWidth="1"/>
  </cols>
  <sheetData>
    <row r="1" spans="2:7" x14ac:dyDescent="0.25">
      <c r="B1" t="s">
        <v>35</v>
      </c>
    </row>
    <row r="3" spans="2:7" x14ac:dyDescent="0.25">
      <c r="B3" t="s">
        <v>93</v>
      </c>
    </row>
    <row r="4" spans="2:7" x14ac:dyDescent="0.25">
      <c r="B4" t="s">
        <v>92</v>
      </c>
    </row>
    <row r="6" spans="2:7" ht="15.75" x14ac:dyDescent="0.25">
      <c r="B6" s="38" t="s">
        <v>18</v>
      </c>
      <c r="C6" s="149" t="s">
        <v>19</v>
      </c>
      <c r="D6" s="39" t="s">
        <v>33</v>
      </c>
      <c r="E6" s="48" t="s">
        <v>34</v>
      </c>
      <c r="F6" s="40" t="s">
        <v>17</v>
      </c>
      <c r="G6" s="41"/>
    </row>
    <row r="7" spans="2:7" x14ac:dyDescent="0.25">
      <c r="B7" s="75">
        <v>1</v>
      </c>
      <c r="C7" s="42" t="s">
        <v>36</v>
      </c>
      <c r="D7" s="147">
        <v>120</v>
      </c>
      <c r="E7" s="43">
        <v>248</v>
      </c>
      <c r="F7" s="44">
        <v>67.391304347826093</v>
      </c>
      <c r="G7" s="1"/>
    </row>
    <row r="8" spans="2:7" x14ac:dyDescent="0.25">
      <c r="B8" s="81">
        <v>2</v>
      </c>
      <c r="C8" s="45" t="s">
        <v>36</v>
      </c>
      <c r="D8" s="148">
        <v>72</v>
      </c>
      <c r="E8" s="37">
        <v>236</v>
      </c>
      <c r="F8" s="46">
        <v>76.623376623376629</v>
      </c>
      <c r="G8" s="1"/>
    </row>
    <row r="9" spans="2:7" x14ac:dyDescent="0.25">
      <c r="B9" s="81">
        <v>3</v>
      </c>
      <c r="C9" s="45" t="s">
        <v>36</v>
      </c>
      <c r="D9" s="148">
        <v>63</v>
      </c>
      <c r="E9" s="37">
        <v>237</v>
      </c>
      <c r="F9" s="46">
        <v>79</v>
      </c>
      <c r="G9" s="1"/>
    </row>
    <row r="10" spans="2:7" x14ac:dyDescent="0.25">
      <c r="B10" s="81">
        <v>4</v>
      </c>
      <c r="C10" s="45" t="s">
        <v>36</v>
      </c>
      <c r="D10" s="148">
        <v>50</v>
      </c>
      <c r="E10" s="37">
        <v>260</v>
      </c>
      <c r="F10" s="46">
        <v>83.870967741935488</v>
      </c>
      <c r="G10" s="1"/>
    </row>
    <row r="11" spans="2:7" x14ac:dyDescent="0.25">
      <c r="B11" s="81">
        <v>5</v>
      </c>
      <c r="C11" s="45" t="s">
        <v>36</v>
      </c>
      <c r="D11" s="148">
        <v>106</v>
      </c>
      <c r="E11" s="37">
        <v>200</v>
      </c>
      <c r="F11" s="46">
        <v>65.359477124183002</v>
      </c>
      <c r="G11" s="1"/>
    </row>
    <row r="12" spans="2:7" x14ac:dyDescent="0.25">
      <c r="B12" s="81">
        <v>6</v>
      </c>
      <c r="C12" s="45" t="s">
        <v>37</v>
      </c>
      <c r="D12" s="148">
        <v>145</v>
      </c>
      <c r="E12" s="37">
        <v>165</v>
      </c>
      <c r="F12" s="46">
        <v>53.225806451612897</v>
      </c>
      <c r="G12" s="1"/>
    </row>
    <row r="13" spans="2:7" x14ac:dyDescent="0.25">
      <c r="B13" s="81">
        <v>7</v>
      </c>
      <c r="C13" s="45" t="s">
        <v>37</v>
      </c>
      <c r="D13" s="148">
        <v>122</v>
      </c>
      <c r="E13" s="37">
        <v>206</v>
      </c>
      <c r="F13" s="46">
        <v>62.804878048780488</v>
      </c>
      <c r="G13" s="1"/>
    </row>
    <row r="14" spans="2:7" x14ac:dyDescent="0.25">
      <c r="B14" s="81">
        <v>8</v>
      </c>
      <c r="C14" s="45" t="s">
        <v>37</v>
      </c>
      <c r="D14" s="148">
        <v>70</v>
      </c>
      <c r="E14" s="37">
        <v>144</v>
      </c>
      <c r="F14" s="46">
        <v>67.289719626168221</v>
      </c>
      <c r="G14" s="1"/>
    </row>
    <row r="15" spans="2:7" x14ac:dyDescent="0.25">
      <c r="B15" s="81">
        <v>9</v>
      </c>
      <c r="C15" s="45" t="s">
        <v>37</v>
      </c>
      <c r="D15" s="148">
        <v>46</v>
      </c>
      <c r="E15" s="37">
        <v>262</v>
      </c>
      <c r="F15" s="46">
        <v>85.064935064935071</v>
      </c>
      <c r="G15" s="1"/>
    </row>
    <row r="16" spans="2:7" x14ac:dyDescent="0.25">
      <c r="B16" s="89">
        <v>10</v>
      </c>
      <c r="C16" s="15" t="s">
        <v>37</v>
      </c>
      <c r="D16" s="133">
        <v>138</v>
      </c>
      <c r="E16" s="14">
        <v>164</v>
      </c>
      <c r="F16" s="47">
        <v>54.304635761589402</v>
      </c>
      <c r="G16" s="1"/>
    </row>
    <row r="17" spans="5:7" x14ac:dyDescent="0.25">
      <c r="G17" s="1"/>
    </row>
    <row r="18" spans="5:7" x14ac:dyDescent="0.25">
      <c r="E18" s="10" t="s">
        <v>5</v>
      </c>
      <c r="F18" s="11">
        <v>74.449025167464242</v>
      </c>
      <c r="G18" s="1"/>
    </row>
    <row r="19" spans="5:7" x14ac:dyDescent="0.25">
      <c r="E19" s="12" t="s">
        <v>7</v>
      </c>
      <c r="F19" s="13">
        <v>64.537994990617207</v>
      </c>
      <c r="G19" s="1"/>
    </row>
    <row r="20" spans="5:7" x14ac:dyDescent="0.25">
      <c r="F20" s="1"/>
      <c r="G20" s="1"/>
    </row>
    <row r="21" spans="5:7" x14ac:dyDescent="0.25">
      <c r="E21" s="10" t="s">
        <v>6</v>
      </c>
      <c r="F21" s="11">
        <v>7.852443646023632</v>
      </c>
      <c r="G21" s="1"/>
    </row>
    <row r="22" spans="5:7" x14ac:dyDescent="0.25">
      <c r="E22" s="12" t="s">
        <v>8</v>
      </c>
      <c r="F22" s="13">
        <v>12.890095056582487</v>
      </c>
      <c r="G22" s="1"/>
    </row>
  </sheetData>
  <phoneticPr fontId="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5"/>
  <sheetViews>
    <sheetView workbookViewId="0">
      <selection activeCell="C27" sqref="C27"/>
    </sheetView>
  </sheetViews>
  <sheetFormatPr baseColWidth="10" defaultColWidth="9.140625" defaultRowHeight="15" x14ac:dyDescent="0.25"/>
  <cols>
    <col min="1" max="1" width="20.42578125" customWidth="1"/>
    <col min="2" max="2" width="21.7109375" customWidth="1"/>
    <col min="3" max="3" width="19.5703125" customWidth="1"/>
    <col min="4" max="4" width="21.85546875" customWidth="1"/>
    <col min="5" max="5" width="36.5703125" customWidth="1"/>
    <col min="6" max="6" width="24.85546875" customWidth="1"/>
  </cols>
  <sheetData>
    <row r="2" spans="2:7" x14ac:dyDescent="0.25">
      <c r="B2" t="s">
        <v>38</v>
      </c>
      <c r="E2" t="s">
        <v>90</v>
      </c>
      <c r="G2" t="s">
        <v>39</v>
      </c>
    </row>
    <row r="3" spans="2:7" x14ac:dyDescent="0.25">
      <c r="E3" t="s">
        <v>91</v>
      </c>
    </row>
    <row r="5" spans="2:7" ht="15.75" x14ac:dyDescent="0.25">
      <c r="B5" s="150" t="s">
        <v>1</v>
      </c>
      <c r="C5" s="8" t="s">
        <v>0</v>
      </c>
      <c r="D5" s="8" t="s">
        <v>4</v>
      </c>
      <c r="E5" s="8" t="s">
        <v>3</v>
      </c>
      <c r="F5" s="9" t="s">
        <v>2</v>
      </c>
    </row>
    <row r="6" spans="2:7" x14ac:dyDescent="0.25">
      <c r="B6" s="2" t="s">
        <v>36</v>
      </c>
      <c r="C6" s="129">
        <v>1</v>
      </c>
      <c r="D6" s="2">
        <v>5.8799999999999998E-2</v>
      </c>
      <c r="E6" s="2">
        <v>0.1885</v>
      </c>
      <c r="F6" s="5">
        <v>8.3211153713106025</v>
      </c>
    </row>
    <row r="7" spans="2:7" x14ac:dyDescent="0.25">
      <c r="B7" s="3" t="s">
        <v>36</v>
      </c>
      <c r="C7" s="132">
        <v>2</v>
      </c>
      <c r="D7" s="3">
        <v>5.7599999999999998E-2</v>
      </c>
      <c r="E7" s="3">
        <v>0.16570000000000001</v>
      </c>
      <c r="F7" s="6">
        <v>7.5475454052190845</v>
      </c>
    </row>
    <row r="8" spans="2:7" x14ac:dyDescent="0.25">
      <c r="B8" s="3" t="s">
        <v>36</v>
      </c>
      <c r="C8" s="132">
        <v>3</v>
      </c>
      <c r="D8" s="3">
        <v>5.3599999999999995E-2</v>
      </c>
      <c r="E8" s="3">
        <v>0.1182</v>
      </c>
      <c r="F8" s="6">
        <v>5.6487788349660111</v>
      </c>
    </row>
    <row r="9" spans="2:7" x14ac:dyDescent="0.25">
      <c r="B9" s="3" t="s">
        <v>36</v>
      </c>
      <c r="C9" s="132">
        <v>4</v>
      </c>
      <c r="D9" s="3">
        <v>5.5100000000000003E-2</v>
      </c>
      <c r="E9" s="3">
        <v>0.1673</v>
      </c>
      <c r="F9" s="6">
        <v>7.9331349416707813</v>
      </c>
    </row>
    <row r="10" spans="2:7" x14ac:dyDescent="0.25">
      <c r="B10" s="3" t="s">
        <v>36</v>
      </c>
      <c r="C10" s="132">
        <v>5</v>
      </c>
      <c r="D10" s="3">
        <v>6.0900000000000003E-2</v>
      </c>
      <c r="E10" s="3">
        <v>0.16249999999999998</v>
      </c>
      <c r="F10" s="6">
        <v>7.0103201932424328</v>
      </c>
    </row>
    <row r="11" spans="2:7" x14ac:dyDescent="0.25">
      <c r="B11" s="4" t="s">
        <v>36</v>
      </c>
      <c r="C11" s="134">
        <v>6</v>
      </c>
      <c r="D11" s="4">
        <v>5.6800000000000003E-2</v>
      </c>
      <c r="E11" s="4">
        <v>0.13800000000000001</v>
      </c>
      <c r="F11" s="7">
        <v>6.3408382816435651</v>
      </c>
    </row>
    <row r="12" spans="2:7" x14ac:dyDescent="0.25">
      <c r="B12" s="3" t="s">
        <v>37</v>
      </c>
      <c r="C12" s="3">
        <v>7</v>
      </c>
      <c r="D12" s="3">
        <v>6.090000000000001E-2</v>
      </c>
      <c r="E12" s="3">
        <v>0.2056</v>
      </c>
      <c r="F12" s="6">
        <v>8.6907097061797032</v>
      </c>
    </row>
    <row r="13" spans="2:7" x14ac:dyDescent="0.25">
      <c r="B13" s="3" t="s">
        <v>37</v>
      </c>
      <c r="C13" s="3">
        <v>8</v>
      </c>
      <c r="D13" s="3">
        <v>5.5599999999999997E-2</v>
      </c>
      <c r="E13" s="3">
        <v>0.23259999999999997</v>
      </c>
      <c r="F13" s="6">
        <v>10.222407420200195</v>
      </c>
    </row>
    <row r="14" spans="2:7" x14ac:dyDescent="0.25">
      <c r="B14" s="3" t="s">
        <v>37</v>
      </c>
      <c r="C14" s="3">
        <v>9</v>
      </c>
      <c r="D14" s="3">
        <v>5.6500000000000009E-2</v>
      </c>
      <c r="E14" s="3">
        <v>0.28739999999999999</v>
      </c>
      <c r="F14" s="6">
        <v>11.618816682089493</v>
      </c>
    </row>
    <row r="15" spans="2:7" x14ac:dyDescent="0.25">
      <c r="B15" s="3" t="s">
        <v>37</v>
      </c>
      <c r="C15" s="3">
        <v>10</v>
      </c>
      <c r="D15" s="3">
        <v>5.9200000000000003E-2</v>
      </c>
      <c r="E15" s="3">
        <v>0.21529999999999999</v>
      </c>
      <c r="F15" s="6">
        <v>9.2222204462882669</v>
      </c>
    </row>
    <row r="16" spans="2:7" x14ac:dyDescent="0.25">
      <c r="B16" s="3" t="s">
        <v>37</v>
      </c>
      <c r="C16" s="3">
        <v>11</v>
      </c>
      <c r="D16" s="3">
        <v>5.3999999999999992E-2</v>
      </c>
      <c r="E16" s="3">
        <v>0.18110000000000001</v>
      </c>
      <c r="F16" s="6">
        <v>8.6433237023220961</v>
      </c>
    </row>
    <row r="17" spans="2:6" x14ac:dyDescent="0.25">
      <c r="B17" s="4" t="s">
        <v>37</v>
      </c>
      <c r="C17" s="4">
        <v>12</v>
      </c>
      <c r="D17" s="4">
        <v>5.9700000000000003E-2</v>
      </c>
      <c r="E17" s="4">
        <v>0.1555</v>
      </c>
      <c r="F17" s="7">
        <v>6.8379550801480891</v>
      </c>
    </row>
    <row r="20" spans="2:6" x14ac:dyDescent="0.25">
      <c r="E20" s="10" t="s">
        <v>5</v>
      </c>
      <c r="F20" s="11">
        <v>7.1336221713420791</v>
      </c>
    </row>
    <row r="21" spans="2:6" x14ac:dyDescent="0.25">
      <c r="E21" s="12" t="s">
        <v>6</v>
      </c>
      <c r="F21" s="13">
        <v>1.0068925087200296</v>
      </c>
    </row>
    <row r="23" spans="2:6" x14ac:dyDescent="0.25">
      <c r="E23" s="10" t="s">
        <v>7</v>
      </c>
      <c r="F23" s="11">
        <v>9.2059055062046422</v>
      </c>
    </row>
    <row r="24" spans="2:6" x14ac:dyDescent="0.25">
      <c r="E24" s="12" t="s">
        <v>8</v>
      </c>
      <c r="F24" s="13">
        <v>1.6152273449778434</v>
      </c>
    </row>
    <row r="25" spans="2:6" x14ac:dyDescent="0.25">
      <c r="F25" s="1"/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29"/>
  <sheetViews>
    <sheetView topLeftCell="A11" workbookViewId="0">
      <selection activeCell="K18" sqref="K18"/>
    </sheetView>
  </sheetViews>
  <sheetFormatPr baseColWidth="10" defaultColWidth="9.140625" defaultRowHeight="15" x14ac:dyDescent="0.25"/>
  <cols>
    <col min="1" max="2" width="9.140625" customWidth="1"/>
    <col min="3" max="3" width="19" customWidth="1"/>
    <col min="4" max="4" width="17.28515625" customWidth="1"/>
    <col min="5" max="5" width="44" customWidth="1"/>
    <col min="6" max="6" width="31.42578125" customWidth="1"/>
    <col min="7" max="7" width="17.5703125" customWidth="1"/>
  </cols>
  <sheetData>
    <row r="5" spans="3:7" x14ac:dyDescent="0.25">
      <c r="C5" t="s">
        <v>40</v>
      </c>
      <c r="F5" t="s">
        <v>90</v>
      </c>
    </row>
    <row r="6" spans="3:7" x14ac:dyDescent="0.25">
      <c r="F6" t="s">
        <v>91</v>
      </c>
    </row>
    <row r="10" spans="3:7" ht="15.75" x14ac:dyDescent="0.25">
      <c r="C10" s="16" t="s">
        <v>10</v>
      </c>
      <c r="D10" s="17" t="s">
        <v>9</v>
      </c>
      <c r="E10" s="17" t="s">
        <v>11</v>
      </c>
      <c r="F10" s="18" t="s">
        <v>13</v>
      </c>
      <c r="G10" s="19" t="s">
        <v>15</v>
      </c>
    </row>
    <row r="11" spans="3:7" ht="15.75" x14ac:dyDescent="0.25">
      <c r="C11" s="21"/>
      <c r="D11" s="20" t="s">
        <v>14</v>
      </c>
      <c r="E11" s="20" t="s">
        <v>12</v>
      </c>
      <c r="F11" s="22"/>
      <c r="G11" s="23" t="s">
        <v>16</v>
      </c>
    </row>
    <row r="12" spans="3:7" x14ac:dyDescent="0.25">
      <c r="C12" s="24">
        <v>1</v>
      </c>
      <c r="D12" s="25" t="s">
        <v>36</v>
      </c>
      <c r="E12" s="25">
        <v>61</v>
      </c>
      <c r="F12" s="25">
        <v>39</v>
      </c>
      <c r="G12" s="26">
        <f>E12/(E12+F12)*100</f>
        <v>61</v>
      </c>
    </row>
    <row r="13" spans="3:7" x14ac:dyDescent="0.25">
      <c r="C13" s="24">
        <v>2</v>
      </c>
      <c r="D13" s="25" t="s">
        <v>36</v>
      </c>
      <c r="E13" s="25">
        <v>69</v>
      </c>
      <c r="F13" s="25">
        <v>31</v>
      </c>
      <c r="G13" s="26">
        <f t="shared" ref="G13:G23" si="0">E13/(E13+F13)*100</f>
        <v>69</v>
      </c>
    </row>
    <row r="14" spans="3:7" x14ac:dyDescent="0.25">
      <c r="C14" s="24">
        <v>3</v>
      </c>
      <c r="D14" s="25" t="s">
        <v>36</v>
      </c>
      <c r="E14" s="25">
        <v>71</v>
      </c>
      <c r="F14" s="25">
        <v>32</v>
      </c>
      <c r="G14" s="26">
        <f t="shared" si="0"/>
        <v>68.932038834951456</v>
      </c>
    </row>
    <row r="15" spans="3:7" x14ac:dyDescent="0.25">
      <c r="C15" s="24">
        <v>4</v>
      </c>
      <c r="D15" s="25" t="s">
        <v>36</v>
      </c>
      <c r="E15" s="25">
        <v>65</v>
      </c>
      <c r="F15" s="25">
        <v>35</v>
      </c>
      <c r="G15" s="26">
        <f t="shared" si="0"/>
        <v>65</v>
      </c>
    </row>
    <row r="16" spans="3:7" x14ac:dyDescent="0.25">
      <c r="C16" s="24">
        <v>5</v>
      </c>
      <c r="D16" s="25" t="s">
        <v>36</v>
      </c>
      <c r="E16" s="25">
        <v>74</v>
      </c>
      <c r="F16" s="25">
        <v>26</v>
      </c>
      <c r="G16" s="26">
        <f t="shared" si="0"/>
        <v>74</v>
      </c>
    </row>
    <row r="17" spans="3:7" x14ac:dyDescent="0.25">
      <c r="C17" s="24">
        <v>6</v>
      </c>
      <c r="D17" s="25" t="s">
        <v>36</v>
      </c>
      <c r="E17" s="25">
        <v>76</v>
      </c>
      <c r="F17" s="25">
        <v>25</v>
      </c>
      <c r="G17" s="26">
        <f t="shared" si="0"/>
        <v>75.247524752475243</v>
      </c>
    </row>
    <row r="18" spans="3:7" x14ac:dyDescent="0.25">
      <c r="C18" s="24">
        <v>7</v>
      </c>
      <c r="D18" s="25" t="s">
        <v>37</v>
      </c>
      <c r="E18" s="25">
        <v>79</v>
      </c>
      <c r="F18" s="25">
        <v>21</v>
      </c>
      <c r="G18" s="26">
        <f t="shared" si="0"/>
        <v>79</v>
      </c>
    </row>
    <row r="19" spans="3:7" x14ac:dyDescent="0.25">
      <c r="C19" s="24">
        <v>8</v>
      </c>
      <c r="D19" s="25" t="s">
        <v>37</v>
      </c>
      <c r="E19" s="25">
        <v>85</v>
      </c>
      <c r="F19" s="25">
        <v>15</v>
      </c>
      <c r="G19" s="26">
        <f t="shared" si="0"/>
        <v>85</v>
      </c>
    </row>
    <row r="20" spans="3:7" x14ac:dyDescent="0.25">
      <c r="C20" s="24">
        <v>9</v>
      </c>
      <c r="D20" s="25" t="s">
        <v>37</v>
      </c>
      <c r="E20" s="25">
        <v>77</v>
      </c>
      <c r="F20" s="25">
        <v>23</v>
      </c>
      <c r="G20" s="26">
        <f t="shared" si="0"/>
        <v>77</v>
      </c>
    </row>
    <row r="21" spans="3:7" x14ac:dyDescent="0.25">
      <c r="C21" s="24">
        <v>10</v>
      </c>
      <c r="D21" s="25" t="s">
        <v>37</v>
      </c>
      <c r="E21" s="25">
        <v>90</v>
      </c>
      <c r="F21" s="25">
        <v>10</v>
      </c>
      <c r="G21" s="26">
        <f t="shared" si="0"/>
        <v>90</v>
      </c>
    </row>
    <row r="22" spans="3:7" x14ac:dyDescent="0.25">
      <c r="C22" s="27">
        <v>11</v>
      </c>
      <c r="D22" s="25" t="s">
        <v>37</v>
      </c>
      <c r="E22" s="25">
        <v>76</v>
      </c>
      <c r="F22" s="25">
        <v>24</v>
      </c>
      <c r="G22" s="26">
        <f t="shared" si="0"/>
        <v>76</v>
      </c>
    </row>
    <row r="23" spans="3:7" x14ac:dyDescent="0.25">
      <c r="C23" s="28">
        <v>12</v>
      </c>
      <c r="D23" s="29" t="s">
        <v>37</v>
      </c>
      <c r="E23" s="29">
        <v>75</v>
      </c>
      <c r="F23" s="29">
        <v>26</v>
      </c>
      <c r="G23" s="30">
        <f t="shared" si="0"/>
        <v>74.257425742574256</v>
      </c>
    </row>
    <row r="25" spans="3:7" x14ac:dyDescent="0.25">
      <c r="F25" s="31" t="s">
        <v>5</v>
      </c>
      <c r="G25" s="32">
        <f>AVERAGE(G12:G17)</f>
        <v>68.863260597904457</v>
      </c>
    </row>
    <row r="26" spans="3:7" x14ac:dyDescent="0.25">
      <c r="F26" s="33" t="s">
        <v>7</v>
      </c>
      <c r="G26" s="34">
        <f>AVERAGE(G18:G23)</f>
        <v>80.209570957095707</v>
      </c>
    </row>
    <row r="27" spans="3:7" x14ac:dyDescent="0.25">
      <c r="F27" s="35"/>
      <c r="G27" s="36"/>
    </row>
    <row r="28" spans="3:7" x14ac:dyDescent="0.25">
      <c r="F28" s="31" t="s">
        <v>6</v>
      </c>
      <c r="G28" s="32">
        <f>STDEV(G12:G17)</f>
        <v>5.3651467504297194</v>
      </c>
    </row>
    <row r="29" spans="3:7" x14ac:dyDescent="0.25">
      <c r="F29" s="33" t="s">
        <v>8</v>
      </c>
      <c r="G29" s="34">
        <f>STDEV(G18:G23)</f>
        <v>6.0615779989323038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1"/>
  <sheetViews>
    <sheetView tabSelected="1" topLeftCell="B1" workbookViewId="0">
      <selection activeCell="E3" sqref="E3"/>
    </sheetView>
  </sheetViews>
  <sheetFormatPr baseColWidth="10" defaultColWidth="9.140625" defaultRowHeight="15" x14ac:dyDescent="0.25"/>
  <cols>
    <col min="1" max="2" width="25.5703125" customWidth="1"/>
    <col min="3" max="3" width="22.7109375" customWidth="1"/>
    <col min="4" max="4" width="24.28515625" customWidth="1"/>
    <col min="5" max="6" width="14.42578125" customWidth="1"/>
    <col min="7" max="7" width="20.7109375" customWidth="1"/>
    <col min="8" max="8" width="13.85546875" customWidth="1"/>
    <col min="9" max="9" width="15.42578125" customWidth="1"/>
    <col min="10" max="10" width="13.85546875" customWidth="1"/>
    <col min="11" max="11" width="14.28515625" customWidth="1"/>
    <col min="12" max="12" width="16.85546875" customWidth="1"/>
    <col min="13" max="13" width="18.140625" customWidth="1"/>
    <col min="14" max="14" width="13.85546875" customWidth="1"/>
    <col min="15" max="15" width="13.140625" customWidth="1"/>
    <col min="16" max="16" width="14.28515625" customWidth="1"/>
    <col min="17" max="17" width="13.42578125" customWidth="1"/>
    <col min="18" max="18" width="13.85546875" customWidth="1"/>
    <col min="19" max="19" width="12.42578125" customWidth="1"/>
    <col min="20" max="20" width="14.140625" customWidth="1"/>
    <col min="21" max="21" width="13.42578125" customWidth="1"/>
    <col min="22" max="22" width="12.5703125" customWidth="1"/>
    <col min="23" max="23" width="13.5703125" customWidth="1"/>
    <col min="24" max="24" width="16.28515625" customWidth="1"/>
    <col min="25" max="25" width="15.28515625" customWidth="1"/>
    <col min="26" max="26" width="12.28515625" customWidth="1"/>
    <col min="27" max="27" width="9.140625" customWidth="1"/>
    <col min="28" max="28" width="21.85546875" customWidth="1"/>
    <col min="29" max="29" width="29.140625" customWidth="1"/>
  </cols>
  <sheetData>
    <row r="1" spans="1:33" ht="15.75" thickBot="1" x14ac:dyDescent="0.3"/>
    <row r="2" spans="1:33" x14ac:dyDescent="0.25">
      <c r="A2" s="196" t="s">
        <v>38</v>
      </c>
      <c r="B2" s="197"/>
      <c r="C2" s="198"/>
    </row>
    <row r="3" spans="1:33" x14ac:dyDescent="0.25">
      <c r="A3" s="199" t="s">
        <v>41</v>
      </c>
      <c r="B3" s="102"/>
      <c r="C3" s="200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</row>
    <row r="4" spans="1:33" ht="15.75" thickBot="1" x14ac:dyDescent="0.3">
      <c r="A4" s="201" t="s">
        <v>42</v>
      </c>
      <c r="B4" s="202"/>
      <c r="C4" s="203"/>
      <c r="E4" s="102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</row>
    <row r="5" spans="1:33" x14ac:dyDescent="0.25">
      <c r="A5" s="37"/>
      <c r="B5" s="102"/>
      <c r="C5" s="102"/>
      <c r="D5" s="102"/>
      <c r="E5" s="37"/>
      <c r="F5" s="196" t="s">
        <v>69</v>
      </c>
      <c r="G5" s="210"/>
      <c r="H5" s="197"/>
      <c r="I5" s="197"/>
      <c r="J5" s="197"/>
      <c r="K5" s="197"/>
      <c r="L5" s="197"/>
      <c r="M5" s="198"/>
      <c r="N5" s="37"/>
      <c r="O5" s="37"/>
      <c r="P5" s="37"/>
      <c r="Q5" s="37"/>
      <c r="R5" s="37"/>
      <c r="S5" s="37"/>
      <c r="T5" s="37"/>
      <c r="U5" s="37"/>
    </row>
    <row r="6" spans="1:33" ht="15.75" thickBot="1" x14ac:dyDescent="0.3">
      <c r="A6" s="102"/>
      <c r="F6" s="211"/>
      <c r="G6" s="37" t="s">
        <v>70</v>
      </c>
      <c r="H6" s="37" t="s">
        <v>71</v>
      </c>
      <c r="I6" s="37"/>
      <c r="J6" s="37"/>
      <c r="K6" s="37"/>
      <c r="L6" s="37"/>
      <c r="M6" s="212"/>
      <c r="N6" s="103"/>
      <c r="O6" s="102"/>
      <c r="P6" s="102"/>
      <c r="Q6" s="102"/>
      <c r="R6" s="102"/>
      <c r="S6" s="102"/>
      <c r="T6" s="102"/>
      <c r="U6" s="37"/>
    </row>
    <row r="7" spans="1:33" x14ac:dyDescent="0.25">
      <c r="A7" s="204" t="s">
        <v>93</v>
      </c>
      <c r="B7" s="205"/>
      <c r="C7" s="206"/>
      <c r="D7" s="176"/>
      <c r="E7" s="176"/>
      <c r="F7" s="211" t="s">
        <v>77</v>
      </c>
      <c r="G7" s="37" t="s">
        <v>23</v>
      </c>
      <c r="H7" s="37" t="s">
        <v>72</v>
      </c>
      <c r="I7" s="37"/>
      <c r="J7" s="37"/>
      <c r="K7" s="37"/>
      <c r="L7" s="37"/>
      <c r="M7" s="212"/>
      <c r="N7" s="95"/>
      <c r="O7" s="101"/>
      <c r="P7" s="101"/>
      <c r="Q7" s="101"/>
      <c r="R7" s="101"/>
      <c r="S7" s="101"/>
      <c r="T7" s="101"/>
      <c r="U7" s="37"/>
    </row>
    <row r="8" spans="1:33" ht="15.75" thickBot="1" x14ac:dyDescent="0.3">
      <c r="A8" s="207" t="s">
        <v>92</v>
      </c>
      <c r="B8" s="208"/>
      <c r="C8" s="209"/>
      <c r="D8" s="176"/>
      <c r="E8" s="176"/>
      <c r="F8" s="213"/>
      <c r="G8" s="37" t="s">
        <v>21</v>
      </c>
      <c r="H8" s="37" t="s">
        <v>73</v>
      </c>
      <c r="I8" s="37"/>
      <c r="J8" s="37"/>
      <c r="K8" s="37"/>
      <c r="L8" s="37"/>
      <c r="M8" s="212"/>
      <c r="N8" s="95"/>
      <c r="O8" s="104"/>
      <c r="P8" s="104"/>
      <c r="Q8" s="104"/>
      <c r="R8" s="104"/>
      <c r="S8" s="101"/>
      <c r="T8" s="101"/>
      <c r="U8" s="37"/>
    </row>
    <row r="9" spans="1:33" x14ac:dyDescent="0.25">
      <c r="A9" s="52"/>
      <c r="B9" s="52"/>
      <c r="C9" s="52"/>
      <c r="D9" s="176"/>
      <c r="E9" s="176"/>
      <c r="F9" s="214"/>
      <c r="G9" s="37" t="s">
        <v>22</v>
      </c>
      <c r="H9" s="37" t="s">
        <v>74</v>
      </c>
      <c r="I9" s="37"/>
      <c r="J9" s="37"/>
      <c r="K9" s="37"/>
      <c r="L9" s="37"/>
      <c r="M9" s="212"/>
      <c r="N9" s="95"/>
      <c r="O9" s="101"/>
      <c r="P9" s="101"/>
      <c r="Q9" s="104"/>
      <c r="R9" s="104"/>
      <c r="S9" s="104"/>
      <c r="T9" s="104"/>
      <c r="U9" s="37"/>
    </row>
    <row r="10" spans="1:33" ht="15.75" thickBot="1" x14ac:dyDescent="0.3">
      <c r="A10" s="52"/>
      <c r="B10" s="52"/>
      <c r="C10" s="52"/>
      <c r="D10" s="176"/>
      <c r="E10" s="176"/>
      <c r="F10" s="215"/>
      <c r="G10" s="216" t="s">
        <v>75</v>
      </c>
      <c r="H10" s="216" t="s">
        <v>76</v>
      </c>
      <c r="I10" s="216"/>
      <c r="J10" s="216"/>
      <c r="K10" s="216"/>
      <c r="L10" s="216"/>
      <c r="M10" s="217"/>
      <c r="N10" s="95"/>
      <c r="O10" s="101"/>
      <c r="P10" s="101"/>
      <c r="Q10" s="104"/>
      <c r="R10" s="104"/>
      <c r="S10" s="104"/>
      <c r="T10" s="104"/>
      <c r="U10" s="37"/>
    </row>
    <row r="11" spans="1:33" x14ac:dyDescent="0.25">
      <c r="A11" s="52"/>
      <c r="B11" s="52"/>
      <c r="C11" s="52"/>
      <c r="D11" s="176"/>
      <c r="E11" s="176"/>
      <c r="N11" s="95"/>
      <c r="O11" s="101"/>
      <c r="P11" s="101"/>
      <c r="Q11" s="104"/>
      <c r="R11" s="104"/>
      <c r="S11" s="101"/>
      <c r="T11" s="101"/>
      <c r="U11" s="37"/>
    </row>
    <row r="12" spans="1:33" ht="18" customHeight="1" x14ac:dyDescent="0.25">
      <c r="A12" s="187"/>
      <c r="B12" s="188"/>
      <c r="C12" s="114"/>
      <c r="D12" s="177">
        <v>40436</v>
      </c>
      <c r="E12" s="177">
        <v>40443</v>
      </c>
      <c r="F12" s="177">
        <v>40450</v>
      </c>
      <c r="G12" s="177">
        <v>40457</v>
      </c>
      <c r="H12" s="177">
        <v>40464</v>
      </c>
      <c r="I12" s="177">
        <v>40471</v>
      </c>
      <c r="J12" s="177">
        <v>40478</v>
      </c>
      <c r="K12" s="177">
        <v>40485</v>
      </c>
      <c r="L12" s="177">
        <v>40492</v>
      </c>
      <c r="M12" s="177">
        <v>40499</v>
      </c>
      <c r="N12" s="177">
        <v>40506</v>
      </c>
      <c r="O12" s="177">
        <v>40514</v>
      </c>
      <c r="P12" s="177">
        <v>40520</v>
      </c>
      <c r="Q12" s="177">
        <v>40527</v>
      </c>
      <c r="R12" s="177">
        <v>40534</v>
      </c>
      <c r="S12" s="178">
        <v>40541</v>
      </c>
      <c r="T12" s="177">
        <v>40548</v>
      </c>
      <c r="U12" s="177">
        <v>40555</v>
      </c>
      <c r="V12" s="177">
        <v>40563</v>
      </c>
      <c r="W12" s="177">
        <v>40569</v>
      </c>
      <c r="X12" s="177">
        <v>40576</v>
      </c>
      <c r="Y12" s="189">
        <v>40583</v>
      </c>
      <c r="Z12" s="37"/>
      <c r="AB12" s="10" t="s">
        <v>88</v>
      </c>
      <c r="AC12" s="129"/>
    </row>
    <row r="13" spans="1:33" ht="20.25" customHeight="1" x14ac:dyDescent="0.25">
      <c r="A13" s="113" t="s">
        <v>28</v>
      </c>
      <c r="B13" s="179"/>
      <c r="C13" s="114"/>
      <c r="D13" s="114">
        <v>0</v>
      </c>
      <c r="E13" s="114">
        <f>D13+1</f>
        <v>1</v>
      </c>
      <c r="F13" s="114">
        <f t="shared" ref="F13:X13" si="0">E13+1</f>
        <v>2</v>
      </c>
      <c r="G13" s="114">
        <f t="shared" si="0"/>
        <v>3</v>
      </c>
      <c r="H13" s="114">
        <f t="shared" si="0"/>
        <v>4</v>
      </c>
      <c r="I13" s="114">
        <f t="shared" si="0"/>
        <v>5</v>
      </c>
      <c r="J13" s="114">
        <f t="shared" si="0"/>
        <v>6</v>
      </c>
      <c r="K13" s="114">
        <f t="shared" si="0"/>
        <v>7</v>
      </c>
      <c r="L13" s="114">
        <f t="shared" si="0"/>
        <v>8</v>
      </c>
      <c r="M13" s="114">
        <f t="shared" si="0"/>
        <v>9</v>
      </c>
      <c r="N13" s="114">
        <f t="shared" si="0"/>
        <v>10</v>
      </c>
      <c r="O13" s="114">
        <f t="shared" si="0"/>
        <v>11</v>
      </c>
      <c r="P13" s="114">
        <f t="shared" si="0"/>
        <v>12</v>
      </c>
      <c r="Q13" s="114">
        <f t="shared" si="0"/>
        <v>13</v>
      </c>
      <c r="R13" s="114">
        <v>14</v>
      </c>
      <c r="S13" s="114">
        <f t="shared" si="0"/>
        <v>15</v>
      </c>
      <c r="T13" s="114">
        <f t="shared" si="0"/>
        <v>16</v>
      </c>
      <c r="U13" s="114">
        <f t="shared" si="0"/>
        <v>17</v>
      </c>
      <c r="V13" s="114">
        <f t="shared" si="0"/>
        <v>18</v>
      </c>
      <c r="W13" s="114">
        <f t="shared" si="0"/>
        <v>19</v>
      </c>
      <c r="X13" s="115">
        <f t="shared" si="0"/>
        <v>20</v>
      </c>
      <c r="Y13" s="51">
        <v>21</v>
      </c>
      <c r="Z13" s="37"/>
      <c r="AB13" s="89" t="s">
        <v>89</v>
      </c>
      <c r="AC13" s="133"/>
      <c r="AD13" s="37"/>
      <c r="AF13" s="37" t="s">
        <v>32</v>
      </c>
      <c r="AG13" t="s">
        <v>85</v>
      </c>
    </row>
    <row r="14" spans="1:33" hidden="1" x14ac:dyDescent="0.25">
      <c r="A14" s="49" t="s">
        <v>20</v>
      </c>
      <c r="B14" s="49"/>
      <c r="C14" s="50"/>
      <c r="D14" s="110" t="s">
        <v>18</v>
      </c>
      <c r="E14" s="111">
        <v>40436</v>
      </c>
      <c r="F14" s="111">
        <v>40443</v>
      </c>
      <c r="G14" s="111">
        <v>40450</v>
      </c>
      <c r="H14" s="111">
        <v>40457</v>
      </c>
      <c r="I14" s="111">
        <v>40464</v>
      </c>
      <c r="J14" s="111">
        <v>40471</v>
      </c>
      <c r="K14" s="111">
        <v>40478</v>
      </c>
      <c r="L14" s="111">
        <v>40485</v>
      </c>
      <c r="M14" s="111">
        <v>40492</v>
      </c>
      <c r="N14" s="111">
        <v>40499</v>
      </c>
      <c r="O14" s="111">
        <v>40506</v>
      </c>
      <c r="P14" s="111">
        <v>40514</v>
      </c>
      <c r="Q14" s="111">
        <v>40520</v>
      </c>
      <c r="R14" s="111">
        <v>40527</v>
      </c>
      <c r="S14" s="111">
        <v>40534</v>
      </c>
      <c r="T14" s="112">
        <v>40541</v>
      </c>
      <c r="U14" s="111">
        <v>40548</v>
      </c>
      <c r="V14" s="111">
        <v>40555</v>
      </c>
      <c r="W14" s="111">
        <v>40563</v>
      </c>
      <c r="X14" s="111">
        <v>40569</v>
      </c>
      <c r="Y14" s="111">
        <v>40576</v>
      </c>
      <c r="Z14" s="102"/>
      <c r="AB14" s="37"/>
      <c r="AC14" s="37"/>
      <c r="AD14" s="37"/>
      <c r="AG14" t="s">
        <v>86</v>
      </c>
    </row>
    <row r="15" spans="1:33" ht="15" customHeight="1" x14ac:dyDescent="0.25">
      <c r="A15" s="190" t="s">
        <v>27</v>
      </c>
      <c r="B15" s="195">
        <v>1</v>
      </c>
      <c r="C15" s="77">
        <v>1</v>
      </c>
      <c r="D15" s="116">
        <v>0.67800000000000005</v>
      </c>
      <c r="E15" s="116">
        <v>0.68789999999999996</v>
      </c>
      <c r="F15" s="116">
        <v>0.6875</v>
      </c>
      <c r="G15" s="116">
        <v>0.69699999999999995</v>
      </c>
      <c r="H15" s="116">
        <v>0.69799999999999995</v>
      </c>
      <c r="I15" s="76">
        <v>0.68899999999999995</v>
      </c>
      <c r="J15" s="76">
        <v>0.66900000000000004</v>
      </c>
      <c r="K15" s="117">
        <v>0.68700000000000006</v>
      </c>
      <c r="L15" s="118">
        <v>0.68899999999999995</v>
      </c>
      <c r="M15" s="118">
        <v>0.68899999999999995</v>
      </c>
      <c r="N15" s="119">
        <v>0.69199999999999995</v>
      </c>
      <c r="O15" s="118">
        <v>0.69399999999999995</v>
      </c>
      <c r="P15" s="118">
        <v>0.69499999999999995</v>
      </c>
      <c r="Q15" s="118">
        <v>0.69699999999999995</v>
      </c>
      <c r="R15" s="120">
        <v>0.71199999999999997</v>
      </c>
      <c r="S15" s="168" t="s">
        <v>21</v>
      </c>
      <c r="T15" s="121">
        <v>0.78200000000000003</v>
      </c>
      <c r="U15" s="121">
        <v>0.78500000000000003</v>
      </c>
      <c r="V15" s="80">
        <v>0.73899999999999999</v>
      </c>
      <c r="W15" s="122">
        <v>0.70499999999999996</v>
      </c>
      <c r="X15" s="80">
        <v>0.69299999999999995</v>
      </c>
      <c r="Y15" s="80">
        <v>0.69199999999999995</v>
      </c>
      <c r="Z15" s="101"/>
      <c r="AB15" s="2" t="s">
        <v>82</v>
      </c>
      <c r="AC15" s="129" t="s">
        <v>82</v>
      </c>
      <c r="AD15" s="37"/>
      <c r="AF15" s="105">
        <v>1</v>
      </c>
      <c r="AG15" s="181">
        <v>15</v>
      </c>
    </row>
    <row r="16" spans="1:33" x14ac:dyDescent="0.25">
      <c r="A16" s="191"/>
      <c r="B16" s="193"/>
      <c r="C16" s="51">
        <v>2</v>
      </c>
      <c r="D16" s="67">
        <v>0.74</v>
      </c>
      <c r="E16" s="67">
        <v>0.74529999999999996</v>
      </c>
      <c r="F16" s="67">
        <v>0.74439999999999995</v>
      </c>
      <c r="G16" s="67">
        <v>0.749</v>
      </c>
      <c r="H16" s="67">
        <v>0.747</v>
      </c>
      <c r="I16" s="52">
        <v>0.73899999999999999</v>
      </c>
      <c r="J16" s="52">
        <v>0.73399999999999999</v>
      </c>
      <c r="K16" s="53">
        <v>0.74</v>
      </c>
      <c r="L16" s="52">
        <v>0.74199999999999999</v>
      </c>
      <c r="M16" s="52">
        <v>0.74199999999999999</v>
      </c>
      <c r="N16" s="82">
        <v>0.746</v>
      </c>
      <c r="O16" s="52">
        <v>0.75</v>
      </c>
      <c r="P16" s="52">
        <v>0.751</v>
      </c>
      <c r="Q16" s="92">
        <v>0.755</v>
      </c>
      <c r="R16" s="92">
        <v>0.77300000000000002</v>
      </c>
      <c r="S16" s="169" t="s">
        <v>21</v>
      </c>
      <c r="T16" s="93">
        <v>0.81</v>
      </c>
      <c r="U16" s="88">
        <v>0.8</v>
      </c>
      <c r="V16" s="88">
        <v>0.77900000000000003</v>
      </c>
      <c r="W16" s="123">
        <v>0.76600000000000001</v>
      </c>
      <c r="X16" s="84">
        <v>0.75800000000000001</v>
      </c>
      <c r="Y16" s="84">
        <v>0.76100000000000001</v>
      </c>
      <c r="Z16" s="101"/>
      <c r="AB16" s="4" t="s">
        <v>83</v>
      </c>
      <c r="AC16" s="134" t="s">
        <v>84</v>
      </c>
      <c r="AD16" s="37"/>
      <c r="AF16" s="105">
        <v>2</v>
      </c>
      <c r="AG16" s="181" t="s">
        <v>87</v>
      </c>
    </row>
    <row r="17" spans="1:33" x14ac:dyDescent="0.25">
      <c r="A17" s="191"/>
      <c r="B17" s="193"/>
      <c r="C17" s="51">
        <v>3</v>
      </c>
      <c r="D17" s="67">
        <v>0.70799999999999996</v>
      </c>
      <c r="E17" s="67">
        <v>0.71160000000000001</v>
      </c>
      <c r="F17" s="67">
        <v>7.127E-2</v>
      </c>
      <c r="G17" s="67">
        <v>0.71699999999999997</v>
      </c>
      <c r="H17" s="67">
        <v>0.71699999999999997</v>
      </c>
      <c r="I17" s="52">
        <v>0.70699999999999996</v>
      </c>
      <c r="J17" s="52">
        <v>0.7</v>
      </c>
      <c r="K17" s="53">
        <v>0.71</v>
      </c>
      <c r="L17" s="52">
        <v>0.71199999999999997</v>
      </c>
      <c r="M17" s="52">
        <v>0.71399999999999997</v>
      </c>
      <c r="N17" s="82">
        <v>0.71699999999999997</v>
      </c>
      <c r="O17" s="52">
        <v>0.72099999999999997</v>
      </c>
      <c r="P17" s="52">
        <v>0.72399999999999998</v>
      </c>
      <c r="Q17" s="92">
        <v>0.73299999999999998</v>
      </c>
      <c r="R17" s="86">
        <v>0.76600000000000001</v>
      </c>
      <c r="S17" s="94" t="s">
        <v>22</v>
      </c>
      <c r="T17" s="87">
        <v>0.83799999999999997</v>
      </c>
      <c r="U17" s="84">
        <v>0.83299999999999996</v>
      </c>
      <c r="V17" s="88">
        <v>0.78</v>
      </c>
      <c r="W17" s="123">
        <v>0.73499999999999999</v>
      </c>
      <c r="X17" s="88">
        <v>0.72</v>
      </c>
      <c r="Y17" s="88">
        <v>0.72299999999999998</v>
      </c>
      <c r="Z17" s="104"/>
      <c r="AB17" s="2">
        <v>9.1249999999999998E-2</v>
      </c>
      <c r="AC17" s="2">
        <v>0.10324999999999998</v>
      </c>
      <c r="AD17" s="37"/>
      <c r="AF17" s="105">
        <v>3</v>
      </c>
      <c r="AG17" s="181">
        <v>5</v>
      </c>
    </row>
    <row r="18" spans="1:33" x14ac:dyDescent="0.25">
      <c r="A18" s="191"/>
      <c r="B18" s="194"/>
      <c r="C18" s="50">
        <v>4</v>
      </c>
      <c r="D18" s="54">
        <v>0.72399999999999998</v>
      </c>
      <c r="E18" s="54">
        <v>0.72740000000000005</v>
      </c>
      <c r="F18" s="54">
        <v>0.72650000000000003</v>
      </c>
      <c r="G18" s="54">
        <v>0.73399999999999999</v>
      </c>
      <c r="H18" s="54">
        <v>0.73099999999999998</v>
      </c>
      <c r="I18" s="50">
        <v>0.72299999999999998</v>
      </c>
      <c r="J18" s="50">
        <v>0.71799999999999997</v>
      </c>
      <c r="K18" s="55">
        <v>0.72699999999999998</v>
      </c>
      <c r="L18" s="50">
        <v>0.72799999999999998</v>
      </c>
      <c r="M18" s="50">
        <v>0.73099999999999998</v>
      </c>
      <c r="N18" s="56">
        <v>0.73299999999999998</v>
      </c>
      <c r="O18" s="50">
        <v>0.73799999999999999</v>
      </c>
      <c r="P18" s="50">
        <v>0.74099999999999999</v>
      </c>
      <c r="Q18" s="57">
        <v>0.747</v>
      </c>
      <c r="R18" s="57">
        <v>0.76600000000000001</v>
      </c>
      <c r="S18" s="170" t="s">
        <v>21</v>
      </c>
      <c r="T18" s="58">
        <v>0.84299999999999997</v>
      </c>
      <c r="U18" s="59">
        <v>0.82499999999999996</v>
      </c>
      <c r="V18" s="60">
        <v>0.79</v>
      </c>
      <c r="W18" s="107">
        <v>0.75800000000000001</v>
      </c>
      <c r="X18" s="59">
        <v>0.73499999999999999</v>
      </c>
      <c r="Y18" s="59">
        <v>0.73499999999999999</v>
      </c>
      <c r="Z18" s="101"/>
      <c r="AB18" s="3">
        <v>3.1000000000000028E-2</v>
      </c>
      <c r="AC18" s="3">
        <v>1.0500000000000065E-2</v>
      </c>
      <c r="AD18" s="37"/>
      <c r="AF18" s="105">
        <v>4</v>
      </c>
      <c r="AG18" s="181">
        <v>17</v>
      </c>
    </row>
    <row r="19" spans="1:33" ht="15" customHeight="1" x14ac:dyDescent="0.25">
      <c r="A19" s="191"/>
      <c r="B19" s="193">
        <v>2</v>
      </c>
      <c r="C19" s="43">
        <v>1</v>
      </c>
      <c r="D19" s="52">
        <v>0.748</v>
      </c>
      <c r="E19" s="52">
        <v>0.75449999999999995</v>
      </c>
      <c r="F19" s="52">
        <v>0.755</v>
      </c>
      <c r="G19" s="52">
        <v>0.76100000000000001</v>
      </c>
      <c r="H19" s="52">
        <v>0.76200000000000001</v>
      </c>
      <c r="I19" s="52">
        <v>0.76100000000000001</v>
      </c>
      <c r="J19" s="52">
        <v>0.76100000000000001</v>
      </c>
      <c r="K19" s="53">
        <v>0.75900000000000001</v>
      </c>
      <c r="L19" s="52">
        <v>0.76100000000000001</v>
      </c>
      <c r="M19" s="52">
        <v>0.76400000000000001</v>
      </c>
      <c r="N19" s="82">
        <v>0.76800000000000002</v>
      </c>
      <c r="O19" s="52">
        <v>0.77500000000000002</v>
      </c>
      <c r="P19" s="52">
        <v>0.77800000000000002</v>
      </c>
      <c r="Q19" s="52">
        <v>0.78400000000000003</v>
      </c>
      <c r="R19" s="52">
        <v>0.78900000000000003</v>
      </c>
      <c r="S19" s="95" t="s">
        <v>23</v>
      </c>
      <c r="T19" s="52">
        <v>0.79700000000000004</v>
      </c>
      <c r="U19" s="52">
        <v>0.80100000000000005</v>
      </c>
      <c r="V19" s="52">
        <v>0.80300000000000005</v>
      </c>
      <c r="W19" s="52">
        <v>0.80600000000000005</v>
      </c>
      <c r="X19" s="52">
        <v>0.80900000000000005</v>
      </c>
      <c r="Y19" s="92">
        <v>0.81100000000000005</v>
      </c>
      <c r="Z19" s="101"/>
      <c r="AB19" s="3">
        <v>5.6499999999999939E-2</v>
      </c>
      <c r="AC19" s="3">
        <v>4.7999999999999987E-2</v>
      </c>
      <c r="AD19" s="37"/>
      <c r="AF19" s="105">
        <v>5</v>
      </c>
      <c r="AG19" s="181">
        <v>16</v>
      </c>
    </row>
    <row r="20" spans="1:33" x14ac:dyDescent="0.25">
      <c r="A20" s="191"/>
      <c r="B20" s="193"/>
      <c r="C20" s="37">
        <v>2</v>
      </c>
      <c r="D20" s="52">
        <v>0.76500000000000001</v>
      </c>
      <c r="E20" s="52">
        <v>0.77</v>
      </c>
      <c r="F20" s="52">
        <v>0.76690000000000003</v>
      </c>
      <c r="G20" s="52">
        <v>0.77100000000000002</v>
      </c>
      <c r="H20" s="52">
        <v>0.77500000000000002</v>
      </c>
      <c r="I20" s="52">
        <v>0.77200000000000002</v>
      </c>
      <c r="J20" s="52">
        <v>0.77300000000000002</v>
      </c>
      <c r="K20" s="53">
        <v>0.77400000000000002</v>
      </c>
      <c r="L20" s="52">
        <v>0.77400000000000002</v>
      </c>
      <c r="M20" s="52">
        <v>0.77700000000000002</v>
      </c>
      <c r="N20" s="82">
        <v>0.78200000000000003</v>
      </c>
      <c r="O20" s="52">
        <v>0.79100000000000004</v>
      </c>
      <c r="P20" s="52">
        <v>0.79400000000000004</v>
      </c>
      <c r="Q20" s="52">
        <v>0.8</v>
      </c>
      <c r="R20" s="52">
        <v>0.80500000000000005</v>
      </c>
      <c r="S20" s="95" t="s">
        <v>23</v>
      </c>
      <c r="T20" s="52">
        <v>0.81299999999999994</v>
      </c>
      <c r="U20" s="52">
        <v>0.81799999999999995</v>
      </c>
      <c r="V20" s="52">
        <v>0.82099999999999995</v>
      </c>
      <c r="W20" s="52">
        <v>0.82599999999999996</v>
      </c>
      <c r="X20" s="52">
        <v>0.82799999999999996</v>
      </c>
      <c r="Y20" s="52">
        <v>0.82699999999999996</v>
      </c>
      <c r="Z20" s="52"/>
      <c r="AB20" s="3">
        <v>7.3000000000000065E-2</v>
      </c>
      <c r="AC20" s="3">
        <v>7.5999999999999956E-2</v>
      </c>
      <c r="AD20" s="37"/>
      <c r="AF20" s="105">
        <v>6</v>
      </c>
      <c r="AG20" s="181">
        <v>13</v>
      </c>
    </row>
    <row r="21" spans="1:33" x14ac:dyDescent="0.25">
      <c r="A21" s="191"/>
      <c r="B21" s="193"/>
      <c r="C21" s="37">
        <v>3</v>
      </c>
      <c r="D21" s="52">
        <v>0.76900000000000002</v>
      </c>
      <c r="E21" s="52">
        <v>0.77480000000000004</v>
      </c>
      <c r="F21" s="52">
        <v>0.77149999999999996</v>
      </c>
      <c r="G21" s="52">
        <v>0.77700000000000002</v>
      </c>
      <c r="H21" s="52">
        <v>0.77900000000000003</v>
      </c>
      <c r="I21" s="52">
        <v>0.76700000000000002</v>
      </c>
      <c r="J21" s="52">
        <v>0.76900000000000002</v>
      </c>
      <c r="K21" s="53">
        <v>0.76900000000000002</v>
      </c>
      <c r="L21" s="52">
        <v>0.77200000000000002</v>
      </c>
      <c r="M21" s="52">
        <v>0.77600000000000002</v>
      </c>
      <c r="N21" s="82">
        <v>0.78</v>
      </c>
      <c r="O21" s="52">
        <v>0.78800000000000003</v>
      </c>
      <c r="P21" s="52">
        <v>0.79300000000000004</v>
      </c>
      <c r="Q21" s="52">
        <v>0.79800000000000004</v>
      </c>
      <c r="R21" s="52">
        <v>0.80400000000000005</v>
      </c>
      <c r="S21" s="95" t="s">
        <v>23</v>
      </c>
      <c r="T21" s="52">
        <v>0.81299999999999994</v>
      </c>
      <c r="U21" s="52">
        <v>0.82</v>
      </c>
      <c r="V21" s="52">
        <v>0.82299999999999995</v>
      </c>
      <c r="W21" s="52">
        <v>0.82799999999999996</v>
      </c>
      <c r="X21" s="52">
        <v>0.82899999999999996</v>
      </c>
      <c r="Y21" s="52">
        <v>0.82599999999999996</v>
      </c>
      <c r="Z21" s="52"/>
      <c r="AB21" s="4"/>
      <c r="AC21" s="4">
        <v>6.7999999999999949E-2</v>
      </c>
      <c r="AD21" s="37"/>
      <c r="AF21" s="105">
        <v>7</v>
      </c>
      <c r="AG21" s="181">
        <v>7</v>
      </c>
    </row>
    <row r="22" spans="1:33" x14ac:dyDescent="0.25">
      <c r="A22" s="191"/>
      <c r="B22" s="194"/>
      <c r="C22" s="14">
        <v>4</v>
      </c>
      <c r="D22" s="54">
        <v>0.75600000000000001</v>
      </c>
      <c r="E22" s="54">
        <v>0.76080000000000003</v>
      </c>
      <c r="F22" s="54">
        <v>0.75739999999999996</v>
      </c>
      <c r="G22" s="54">
        <v>0.76500000000000001</v>
      </c>
      <c r="H22" s="64">
        <v>0.76800000000000002</v>
      </c>
      <c r="I22" s="14">
        <v>0.77900000000000003</v>
      </c>
      <c r="J22" s="14">
        <v>0.77900000000000003</v>
      </c>
      <c r="K22" s="55">
        <v>0.77800000000000002</v>
      </c>
      <c r="L22" s="50">
        <v>0.78100000000000003</v>
      </c>
      <c r="M22" s="50">
        <v>0.78500000000000003</v>
      </c>
      <c r="N22" s="56">
        <v>0.79300000000000004</v>
      </c>
      <c r="O22" s="50">
        <v>0.79900000000000004</v>
      </c>
      <c r="P22" s="50">
        <v>0.80200000000000005</v>
      </c>
      <c r="Q22" s="50">
        <v>0.80900000000000005</v>
      </c>
      <c r="R22" s="50">
        <v>0.81499999999999995</v>
      </c>
      <c r="S22" s="61" t="s">
        <v>23</v>
      </c>
      <c r="T22" s="50">
        <v>0.82299999999999995</v>
      </c>
      <c r="U22" s="54">
        <v>0.83</v>
      </c>
      <c r="V22" s="54">
        <v>0.83</v>
      </c>
      <c r="W22" s="54">
        <v>0.83499999999999996</v>
      </c>
      <c r="X22" s="54">
        <v>0.83699999999999997</v>
      </c>
      <c r="Y22" s="54">
        <v>0.83799999999999997</v>
      </c>
      <c r="Z22" s="52"/>
      <c r="AB22" s="51"/>
      <c r="AD22" s="37"/>
      <c r="AF22" s="105">
        <v>8</v>
      </c>
      <c r="AG22" s="181">
        <v>6</v>
      </c>
    </row>
    <row r="23" spans="1:33" x14ac:dyDescent="0.25">
      <c r="A23" s="191"/>
      <c r="B23" s="193">
        <v>3</v>
      </c>
      <c r="C23" s="37">
        <v>1</v>
      </c>
      <c r="D23" s="52">
        <v>0.68600000000000005</v>
      </c>
      <c r="E23" s="52">
        <v>0.69179999999999997</v>
      </c>
      <c r="F23" s="52">
        <v>0.6905</v>
      </c>
      <c r="G23" s="52">
        <v>0.69599999999999995</v>
      </c>
      <c r="H23" s="92">
        <v>0.70199999999999996</v>
      </c>
      <c r="I23" s="87">
        <v>0.72599999999999998</v>
      </c>
      <c r="J23" s="87">
        <v>0.755</v>
      </c>
      <c r="K23" s="62">
        <v>0.752</v>
      </c>
      <c r="L23" s="84">
        <v>0.745</v>
      </c>
      <c r="M23" s="84">
        <v>0.72899999999999998</v>
      </c>
      <c r="N23" s="88">
        <v>0.69499999999999995</v>
      </c>
      <c r="O23" s="88">
        <v>0.68400000000000005</v>
      </c>
      <c r="P23" s="88">
        <v>0.68400000000000005</v>
      </c>
      <c r="Q23" s="88">
        <v>0.68300000000000005</v>
      </c>
      <c r="R23" s="88">
        <v>0.68899999999999995</v>
      </c>
      <c r="S23" s="97" t="s">
        <v>24</v>
      </c>
      <c r="T23" s="88">
        <v>0.69599999999999995</v>
      </c>
      <c r="U23" s="88">
        <v>0.69799999999999995</v>
      </c>
      <c r="V23" s="88">
        <v>0.7</v>
      </c>
      <c r="W23" s="88">
        <v>0.70299999999999996</v>
      </c>
      <c r="X23" s="88">
        <v>0.70499999999999996</v>
      </c>
      <c r="Y23" s="88">
        <v>0.70899999999999996</v>
      </c>
      <c r="Z23" s="104"/>
      <c r="AB23" s="130">
        <f>AVERAGE(AB17:AB20)</f>
        <v>6.2937500000000007E-2</v>
      </c>
      <c r="AC23" s="130">
        <f>AVERAGE(AC17:AC21)</f>
        <v>6.1149999999999996E-2</v>
      </c>
      <c r="AD23" s="37"/>
      <c r="AF23" s="105">
        <v>9</v>
      </c>
      <c r="AG23" s="181">
        <v>18</v>
      </c>
    </row>
    <row r="24" spans="1:33" x14ac:dyDescent="0.25">
      <c r="A24" s="191"/>
      <c r="B24" s="193"/>
      <c r="C24" s="37">
        <v>2</v>
      </c>
      <c r="D24" s="52">
        <v>0.65900000000000003</v>
      </c>
      <c r="E24" s="52">
        <v>0.66120000000000001</v>
      </c>
      <c r="F24" s="52">
        <v>0.66</v>
      </c>
      <c r="G24" s="164">
        <v>0.66600000000000004</v>
      </c>
      <c r="H24" s="164">
        <v>0.67200000000000004</v>
      </c>
      <c r="I24" s="87">
        <v>0.67200000000000004</v>
      </c>
      <c r="J24" s="87">
        <v>0.67800000000000005</v>
      </c>
      <c r="K24" s="62">
        <v>0.68400000000000005</v>
      </c>
      <c r="L24" s="84">
        <v>0.68100000000000005</v>
      </c>
      <c r="M24" s="84">
        <v>0.67600000000000005</v>
      </c>
      <c r="N24" s="88">
        <v>0.67300000000000004</v>
      </c>
      <c r="O24" s="88">
        <v>0.67100000000000004</v>
      </c>
      <c r="P24" s="88">
        <v>0.67200000000000004</v>
      </c>
      <c r="Q24" s="88">
        <v>0.67700000000000005</v>
      </c>
      <c r="R24" s="88">
        <v>0.68400000000000005</v>
      </c>
      <c r="S24" s="97" t="s">
        <v>24</v>
      </c>
      <c r="T24" s="88">
        <v>0.68500000000000005</v>
      </c>
      <c r="U24" s="88">
        <v>0.68899999999999995</v>
      </c>
      <c r="V24" s="88">
        <v>0.69</v>
      </c>
      <c r="W24" s="88">
        <v>0.69399999999999995</v>
      </c>
      <c r="X24" s="88">
        <v>0.69699999999999995</v>
      </c>
      <c r="Y24" s="88">
        <v>0.70099999999999996</v>
      </c>
      <c r="Z24" s="104"/>
      <c r="AB24" s="1">
        <f>STDEV(AB17:AB20)</f>
        <v>2.5588388479933628E-2</v>
      </c>
      <c r="AC24" s="1">
        <f>STDEV(AC17:AC21)</f>
        <v>3.4562262657412884E-2</v>
      </c>
      <c r="AD24" s="37"/>
      <c r="AF24" s="105">
        <v>10</v>
      </c>
      <c r="AG24" s="181">
        <v>16</v>
      </c>
    </row>
    <row r="25" spans="1:33" x14ac:dyDescent="0.25">
      <c r="A25" s="191"/>
      <c r="B25" s="193"/>
      <c r="C25" s="37">
        <v>3</v>
      </c>
      <c r="D25" s="52">
        <v>0.65900000000000003</v>
      </c>
      <c r="E25" s="52">
        <v>0.66249999999999998</v>
      </c>
      <c r="F25" s="52">
        <v>0.68789999999999996</v>
      </c>
      <c r="G25" s="52">
        <v>0.66900000000000004</v>
      </c>
      <c r="H25" s="52">
        <v>0.66900000000000004</v>
      </c>
      <c r="I25" s="52">
        <v>0.66600000000000004</v>
      </c>
      <c r="J25" s="92">
        <v>0.65400000000000003</v>
      </c>
      <c r="K25" s="63">
        <v>0.67500000000000004</v>
      </c>
      <c r="L25" s="87">
        <v>0.68200000000000005</v>
      </c>
      <c r="M25" s="87">
        <v>0.68200000000000005</v>
      </c>
      <c r="N25" s="88">
        <v>0.68600000000000005</v>
      </c>
      <c r="O25" s="88">
        <v>0.68500000000000005</v>
      </c>
      <c r="P25" s="88">
        <v>0.68100000000000005</v>
      </c>
      <c r="Q25" s="88">
        <v>0.67900000000000005</v>
      </c>
      <c r="R25" s="88">
        <v>0.68200000000000005</v>
      </c>
      <c r="S25" s="97" t="s">
        <v>24</v>
      </c>
      <c r="T25" s="88">
        <v>0.68500000000000005</v>
      </c>
      <c r="U25" s="88">
        <v>0.69</v>
      </c>
      <c r="V25" s="88">
        <v>0.69199999999999995</v>
      </c>
      <c r="W25" s="88">
        <v>0.69499999999999995</v>
      </c>
      <c r="X25" s="88">
        <v>0.69699999999999995</v>
      </c>
      <c r="Y25" s="88">
        <v>0.70099999999999996</v>
      </c>
      <c r="Z25" s="104"/>
    </row>
    <row r="26" spans="1:33" x14ac:dyDescent="0.25">
      <c r="A26" s="191"/>
      <c r="B26" s="194"/>
      <c r="C26" s="14">
        <v>4</v>
      </c>
      <c r="D26" s="64">
        <v>0.68600000000000005</v>
      </c>
      <c r="E26" s="64">
        <v>0.68689999999999996</v>
      </c>
      <c r="F26" s="64">
        <v>0.66210000000000002</v>
      </c>
      <c r="G26" s="64">
        <v>0.69599999999999995</v>
      </c>
      <c r="H26" s="64">
        <v>0.69599999999999995</v>
      </c>
      <c r="I26" s="50">
        <v>0.69699999999999995</v>
      </c>
      <c r="J26" s="171">
        <v>0.70899999999999996</v>
      </c>
      <c r="K26" s="65">
        <v>0.72499999999999998</v>
      </c>
      <c r="L26" s="59">
        <v>0.73599999999999999</v>
      </c>
      <c r="M26" s="59">
        <v>0.72599999999999998</v>
      </c>
      <c r="N26" s="60">
        <v>0.73099999999999998</v>
      </c>
      <c r="O26" s="60">
        <v>0.71399999999999997</v>
      </c>
      <c r="P26" s="60">
        <v>0.70099999999999996</v>
      </c>
      <c r="Q26" s="60">
        <v>0.69899999999999995</v>
      </c>
      <c r="R26" s="60">
        <v>0.7</v>
      </c>
      <c r="S26" s="66" t="s">
        <v>24</v>
      </c>
      <c r="T26" s="60">
        <v>0.70299999999999996</v>
      </c>
      <c r="U26" s="60">
        <v>0.70299999999999996</v>
      </c>
      <c r="V26" s="60">
        <v>0.70499999999999996</v>
      </c>
      <c r="W26" s="60">
        <v>0.70899999999999996</v>
      </c>
      <c r="X26" s="60">
        <v>0.71199999999999997</v>
      </c>
      <c r="Y26" s="60">
        <v>0.71499999999999997</v>
      </c>
      <c r="Z26" s="104"/>
    </row>
    <row r="27" spans="1:33" x14ac:dyDescent="0.25">
      <c r="A27" s="191"/>
      <c r="B27" s="193">
        <v>4</v>
      </c>
      <c r="C27" s="37">
        <v>1</v>
      </c>
      <c r="D27" s="52">
        <v>0.61099999999999999</v>
      </c>
      <c r="E27" s="52">
        <v>0.61770000000000003</v>
      </c>
      <c r="F27" s="52">
        <v>0.61660000000000004</v>
      </c>
      <c r="G27" s="52">
        <v>0.62</v>
      </c>
      <c r="H27" s="52">
        <v>0.623</v>
      </c>
      <c r="I27" s="52">
        <v>0.61799999999999999</v>
      </c>
      <c r="J27" s="52">
        <v>0.622</v>
      </c>
      <c r="K27" s="53">
        <v>0.622</v>
      </c>
      <c r="L27" s="52">
        <v>0.623</v>
      </c>
      <c r="M27" s="51">
        <v>0.625</v>
      </c>
      <c r="N27" s="82">
        <v>0.628</v>
      </c>
      <c r="O27" s="51">
        <v>0.63200000000000001</v>
      </c>
      <c r="P27" s="51">
        <v>0.63600000000000001</v>
      </c>
      <c r="Q27" s="51">
        <v>0.63900000000000001</v>
      </c>
      <c r="R27" s="51">
        <v>0.64500000000000002</v>
      </c>
      <c r="S27" s="95" t="s">
        <v>23</v>
      </c>
      <c r="T27" s="92">
        <v>0.65800000000000003</v>
      </c>
      <c r="U27" s="92">
        <v>0.67600000000000005</v>
      </c>
      <c r="V27" s="166">
        <v>0.7</v>
      </c>
      <c r="W27" s="87">
        <v>0.69699999999999995</v>
      </c>
      <c r="X27" s="84">
        <v>0.66600000000000004</v>
      </c>
      <c r="Y27" s="88">
        <v>0.66</v>
      </c>
      <c r="Z27" s="104"/>
    </row>
    <row r="28" spans="1:33" x14ac:dyDescent="0.25">
      <c r="A28" s="191"/>
      <c r="B28" s="193"/>
      <c r="C28" s="37">
        <v>2</v>
      </c>
      <c r="D28" s="52">
        <v>0.61499999999999999</v>
      </c>
      <c r="E28" s="52">
        <v>0.66120000000000001</v>
      </c>
      <c r="F28" s="52">
        <v>0.6179</v>
      </c>
      <c r="G28" s="52">
        <v>0.622</v>
      </c>
      <c r="H28" s="52">
        <v>0.621</v>
      </c>
      <c r="I28" s="52">
        <v>0.621</v>
      </c>
      <c r="J28" s="52">
        <v>0.623</v>
      </c>
      <c r="K28" s="53">
        <v>0.624</v>
      </c>
      <c r="L28" s="52">
        <v>0.621</v>
      </c>
      <c r="M28" s="51">
        <v>0.625</v>
      </c>
      <c r="N28" s="82">
        <v>0.628</v>
      </c>
      <c r="O28" s="51">
        <v>0.63400000000000001</v>
      </c>
      <c r="P28" s="51">
        <v>0.63600000000000001</v>
      </c>
      <c r="Q28" s="67">
        <v>0.64</v>
      </c>
      <c r="R28" s="51">
        <v>0.64500000000000002</v>
      </c>
      <c r="S28" s="95" t="s">
        <v>23</v>
      </c>
      <c r="T28" s="92">
        <v>0.65400000000000003</v>
      </c>
      <c r="U28" s="92">
        <v>0.66300000000000003</v>
      </c>
      <c r="V28" s="166">
        <v>0.67800000000000005</v>
      </c>
      <c r="W28" s="166">
        <v>0.68600000000000005</v>
      </c>
      <c r="X28" s="84">
        <v>0.68899999999999995</v>
      </c>
      <c r="Y28" s="84">
        <v>0.66800000000000004</v>
      </c>
      <c r="Z28" s="101"/>
    </row>
    <row r="29" spans="1:33" x14ac:dyDescent="0.25">
      <c r="A29" s="191"/>
      <c r="B29" s="193"/>
      <c r="C29" s="37">
        <v>3</v>
      </c>
      <c r="D29" s="52">
        <v>0.60899999999999999</v>
      </c>
      <c r="E29" s="52">
        <v>0.66249999999999998</v>
      </c>
      <c r="F29" s="52">
        <v>0.61270000000000002</v>
      </c>
      <c r="G29" s="52">
        <v>0.61699999999999999</v>
      </c>
      <c r="H29" s="52">
        <v>0.61899999999999999</v>
      </c>
      <c r="I29" s="52">
        <v>0.61599999999999999</v>
      </c>
      <c r="J29" s="52">
        <v>0.61799999999999999</v>
      </c>
      <c r="K29" s="53">
        <v>0.61799999999999999</v>
      </c>
      <c r="L29" s="52">
        <v>0.61899999999999999</v>
      </c>
      <c r="M29" s="52">
        <v>0.621</v>
      </c>
      <c r="N29" s="82">
        <v>0.624</v>
      </c>
      <c r="O29" s="51">
        <v>0.629</v>
      </c>
      <c r="P29" s="51">
        <v>0.63200000000000001</v>
      </c>
      <c r="Q29" s="51">
        <v>0.63700000000000001</v>
      </c>
      <c r="R29" s="51">
        <v>0.64200000000000002</v>
      </c>
      <c r="S29" s="95" t="s">
        <v>23</v>
      </c>
      <c r="T29" s="86">
        <v>0.67200000000000004</v>
      </c>
      <c r="U29" s="87">
        <v>0.70299999999999996</v>
      </c>
      <c r="V29" s="86">
        <v>0.69199999999999995</v>
      </c>
      <c r="W29" s="84">
        <v>0.68700000000000006</v>
      </c>
      <c r="X29" s="84">
        <v>0.65200000000000002</v>
      </c>
      <c r="Y29" s="84">
        <v>0.65100000000000002</v>
      </c>
      <c r="Z29" s="101"/>
    </row>
    <row r="30" spans="1:33" x14ac:dyDescent="0.25">
      <c r="A30" s="191"/>
      <c r="B30" s="194"/>
      <c r="C30" s="14">
        <v>4</v>
      </c>
      <c r="D30" s="54">
        <v>0.60899999999999999</v>
      </c>
      <c r="E30" s="54">
        <v>0.61280000000000001</v>
      </c>
      <c r="F30" s="54">
        <v>0.61099999999999999</v>
      </c>
      <c r="G30" s="54">
        <v>0.61699999999999999</v>
      </c>
      <c r="H30" s="54">
        <v>0.61799999999999999</v>
      </c>
      <c r="I30" s="50">
        <v>0.61699999999999999</v>
      </c>
      <c r="J30" s="50">
        <v>0.61899999999999999</v>
      </c>
      <c r="K30" s="55">
        <v>0.61899999999999999</v>
      </c>
      <c r="L30" s="50">
        <v>0.61899999999999999</v>
      </c>
      <c r="M30" s="50">
        <v>0.621</v>
      </c>
      <c r="N30" s="56">
        <v>0.625</v>
      </c>
      <c r="O30" s="54">
        <v>0.63</v>
      </c>
      <c r="P30" s="54">
        <v>0.63300000000000001</v>
      </c>
      <c r="Q30" s="50">
        <v>0.63700000000000001</v>
      </c>
      <c r="R30" s="50">
        <v>0.64300000000000002</v>
      </c>
      <c r="S30" s="61" t="s">
        <v>23</v>
      </c>
      <c r="T30" s="57">
        <v>0.65900000000000003</v>
      </c>
      <c r="U30" s="165">
        <v>0.68200000000000005</v>
      </c>
      <c r="V30" s="165">
        <v>0.70599999999999996</v>
      </c>
      <c r="W30" s="59">
        <v>0.69299999999999995</v>
      </c>
      <c r="X30" s="59">
        <v>0.65700000000000003</v>
      </c>
      <c r="Y30" s="59">
        <v>0.65300000000000002</v>
      </c>
      <c r="Z30" s="101"/>
    </row>
    <row r="31" spans="1:33" x14ac:dyDescent="0.25">
      <c r="A31" s="191"/>
      <c r="B31" s="193">
        <v>5</v>
      </c>
      <c r="C31" s="75">
        <v>1</v>
      </c>
      <c r="D31" s="76">
        <v>0.63</v>
      </c>
      <c r="E31" s="76">
        <v>0.62409999999999999</v>
      </c>
      <c r="F31" s="76">
        <v>0.6331</v>
      </c>
      <c r="G31" s="119">
        <v>0.64</v>
      </c>
      <c r="H31" s="119">
        <v>0.63900000000000001</v>
      </c>
      <c r="I31" s="76">
        <v>0.64400000000000002</v>
      </c>
      <c r="J31" s="76">
        <v>0.64900000000000002</v>
      </c>
      <c r="K31" s="117">
        <v>0.65</v>
      </c>
      <c r="L31" s="76">
        <v>0.65</v>
      </c>
      <c r="M31" s="76">
        <v>0.65400000000000003</v>
      </c>
      <c r="N31" s="119">
        <v>0.65900000000000003</v>
      </c>
      <c r="O31" s="76">
        <v>0.66400000000000003</v>
      </c>
      <c r="P31" s="76">
        <v>0.66900000000000004</v>
      </c>
      <c r="Q31" s="76">
        <v>0.67600000000000005</v>
      </c>
      <c r="R31" s="76">
        <v>0.68100000000000005</v>
      </c>
      <c r="S31" s="124" t="s">
        <v>23</v>
      </c>
      <c r="T31" s="120">
        <v>0.69299999999999995</v>
      </c>
      <c r="U31" s="120">
        <v>0.69899999999999995</v>
      </c>
      <c r="V31" s="167">
        <v>0.70199999999999996</v>
      </c>
      <c r="W31" s="120">
        <v>0.70299999999999996</v>
      </c>
      <c r="X31" s="125">
        <v>0.7</v>
      </c>
      <c r="Y31" s="120">
        <v>0.70599999999999996</v>
      </c>
      <c r="Z31" s="101"/>
    </row>
    <row r="32" spans="1:33" x14ac:dyDescent="0.25">
      <c r="A32" s="191"/>
      <c r="B32" s="193"/>
      <c r="C32" s="81">
        <v>2</v>
      </c>
      <c r="D32" s="52">
        <v>0.66800000000000004</v>
      </c>
      <c r="E32" s="52">
        <v>0.67630000000000001</v>
      </c>
      <c r="F32" s="52">
        <v>0.67759999999999998</v>
      </c>
      <c r="G32" s="52">
        <v>0.68200000000000005</v>
      </c>
      <c r="H32" s="104">
        <v>0.68200000000000005</v>
      </c>
      <c r="I32" s="52">
        <v>0.67800000000000005</v>
      </c>
      <c r="J32" s="52">
        <v>0.68600000000000005</v>
      </c>
      <c r="K32" s="53">
        <v>0.68600000000000005</v>
      </c>
      <c r="L32" s="52">
        <v>0.68500000000000005</v>
      </c>
      <c r="M32" s="52">
        <v>0.69199999999999995</v>
      </c>
      <c r="N32" s="104">
        <v>0.69399999999999995</v>
      </c>
      <c r="O32" s="52">
        <v>0.7</v>
      </c>
      <c r="P32" s="52">
        <v>0.70699999999999996</v>
      </c>
      <c r="Q32" s="52">
        <v>0.71199999999999997</v>
      </c>
      <c r="R32" s="52">
        <v>0.72</v>
      </c>
      <c r="S32" s="172" t="s">
        <v>21</v>
      </c>
      <c r="T32" s="86">
        <v>0.73399999999999999</v>
      </c>
      <c r="U32" s="86">
        <v>0.746</v>
      </c>
      <c r="V32" s="86">
        <v>0.75800000000000001</v>
      </c>
      <c r="W32" s="86">
        <v>0.76500000000000001</v>
      </c>
      <c r="X32" s="86">
        <v>0.76300000000000001</v>
      </c>
      <c r="Y32" s="84">
        <v>0.75800000000000001</v>
      </c>
      <c r="Z32" s="101"/>
    </row>
    <row r="33" spans="1:26" x14ac:dyDescent="0.25">
      <c r="A33" s="191"/>
      <c r="B33" s="193"/>
      <c r="C33" s="81">
        <v>3</v>
      </c>
      <c r="D33" s="52">
        <v>0.63800000000000001</v>
      </c>
      <c r="E33" s="52">
        <v>0.63529999999999998</v>
      </c>
      <c r="F33" s="52">
        <v>0.6401</v>
      </c>
      <c r="G33" s="52">
        <v>0.64700000000000002</v>
      </c>
      <c r="H33" s="52">
        <v>0.64800000000000002</v>
      </c>
      <c r="I33" s="104">
        <v>0.63600000000000001</v>
      </c>
      <c r="J33" s="104">
        <v>0.64</v>
      </c>
      <c r="K33" s="53">
        <v>0.64400000000000002</v>
      </c>
      <c r="L33" s="101">
        <v>0.64400000000000002</v>
      </c>
      <c r="M33" s="101">
        <v>0.64600000000000002</v>
      </c>
      <c r="N33" s="104">
        <v>0.65300000000000002</v>
      </c>
      <c r="O33" s="104">
        <v>0.65600000000000003</v>
      </c>
      <c r="P33" s="104">
        <v>0.66100000000000003</v>
      </c>
      <c r="Q33" s="104">
        <v>0.66300000000000003</v>
      </c>
      <c r="R33" s="104">
        <v>0.67200000000000004</v>
      </c>
      <c r="S33" s="173" t="s">
        <v>29</v>
      </c>
      <c r="T33" s="86">
        <v>0.69399999999999995</v>
      </c>
      <c r="U33" s="86">
        <v>0.70199999999999996</v>
      </c>
      <c r="V33" s="86">
        <v>0.71199999999999997</v>
      </c>
      <c r="W33" s="84">
        <v>0.71399999999999997</v>
      </c>
      <c r="X33" s="86">
        <v>0.71599999999999997</v>
      </c>
      <c r="Y33" s="84">
        <v>0.71899999999999997</v>
      </c>
      <c r="Z33" s="101"/>
    </row>
    <row r="34" spans="1:26" x14ac:dyDescent="0.25">
      <c r="A34" s="192"/>
      <c r="B34" s="194"/>
      <c r="C34" s="89">
        <v>4</v>
      </c>
      <c r="D34" s="54">
        <v>0.67600000000000005</v>
      </c>
      <c r="E34" s="54">
        <v>0.66800000000000004</v>
      </c>
      <c r="F34" s="54">
        <v>0.67820000000000003</v>
      </c>
      <c r="G34" s="109">
        <v>0.68500000000000005</v>
      </c>
      <c r="H34" s="106">
        <v>0.68400000000000005</v>
      </c>
      <c r="I34" s="106">
        <v>0.68300000000000005</v>
      </c>
      <c r="J34" s="14">
        <v>0.68600000000000005</v>
      </c>
      <c r="K34" s="108">
        <v>0.68799999999999994</v>
      </c>
      <c r="L34" s="109">
        <v>0.68700000000000006</v>
      </c>
      <c r="M34" s="106">
        <v>0.69</v>
      </c>
      <c r="N34" s="106">
        <v>0.69399999999999995</v>
      </c>
      <c r="O34" s="106">
        <v>0.69899999999999995</v>
      </c>
      <c r="P34" s="106">
        <v>0.70499999999999996</v>
      </c>
      <c r="Q34" s="57">
        <v>0.72099999999999997</v>
      </c>
      <c r="R34" s="165">
        <v>0.74299999999999999</v>
      </c>
      <c r="S34" s="68" t="s">
        <v>30</v>
      </c>
      <c r="T34" s="58">
        <v>0.77800000000000002</v>
      </c>
      <c r="U34" s="59">
        <v>0.76500000000000001</v>
      </c>
      <c r="V34" s="59">
        <v>0.74099999999999999</v>
      </c>
      <c r="W34" s="59">
        <v>0.73499999999999999</v>
      </c>
      <c r="X34" s="59">
        <v>0.73399999999999999</v>
      </c>
      <c r="Y34" s="59">
        <v>0.73599999999999999</v>
      </c>
      <c r="Z34" s="101"/>
    </row>
    <row r="35" spans="1:26" x14ac:dyDescent="0.25">
      <c r="A35" s="190" t="s">
        <v>26</v>
      </c>
      <c r="B35" s="193">
        <v>6</v>
      </c>
      <c r="C35" s="75">
        <v>1</v>
      </c>
      <c r="D35" s="76">
        <v>0.746</v>
      </c>
      <c r="E35" s="76">
        <v>0.75170000000000003</v>
      </c>
      <c r="F35" s="76">
        <v>0.75529999999999997</v>
      </c>
      <c r="G35" s="76">
        <v>0.76</v>
      </c>
      <c r="H35" s="76">
        <v>0.76100000000000001</v>
      </c>
      <c r="I35" s="76">
        <v>0.75900000000000001</v>
      </c>
      <c r="J35" s="76">
        <v>0.76200000000000001</v>
      </c>
      <c r="K35" s="117">
        <v>0.76400000000000001</v>
      </c>
      <c r="L35" s="76">
        <v>0.76500000000000001</v>
      </c>
      <c r="M35" s="76">
        <v>0.76600000000000001</v>
      </c>
      <c r="N35" s="78">
        <v>0.76800000000000002</v>
      </c>
      <c r="O35" s="76">
        <v>0.77700000000000002</v>
      </c>
      <c r="P35" s="125">
        <v>0.80400000000000005</v>
      </c>
      <c r="Q35" s="121">
        <v>0.85899999999999999</v>
      </c>
      <c r="R35" s="126">
        <v>0.88</v>
      </c>
      <c r="S35" s="127" t="s">
        <v>22</v>
      </c>
      <c r="T35" s="126">
        <v>0.88500000000000001</v>
      </c>
      <c r="U35" s="80">
        <v>0.84399999999999997</v>
      </c>
      <c r="V35" s="80">
        <v>0.77500000000000002</v>
      </c>
      <c r="W35" s="80">
        <v>0.76800000000000002</v>
      </c>
      <c r="X35" s="80">
        <v>0.76900000000000002</v>
      </c>
      <c r="Y35" s="80">
        <v>0.76700000000000002</v>
      </c>
      <c r="Z35" s="101"/>
    </row>
    <row r="36" spans="1:26" x14ac:dyDescent="0.25">
      <c r="A36" s="191"/>
      <c r="B36" s="193"/>
      <c r="C36" s="81">
        <v>2</v>
      </c>
      <c r="D36" s="52">
        <v>0.71499999999999997</v>
      </c>
      <c r="E36" s="52">
        <v>0.72240000000000004</v>
      </c>
      <c r="F36" s="52">
        <v>0.72119999999999995</v>
      </c>
      <c r="G36" s="52">
        <v>0.72899999999999998</v>
      </c>
      <c r="H36" s="52">
        <v>0.73</v>
      </c>
      <c r="I36" s="52">
        <v>0.72499999999999998</v>
      </c>
      <c r="J36" s="52">
        <v>0.73199999999999998</v>
      </c>
      <c r="K36" s="53">
        <v>0.73599999999999999</v>
      </c>
      <c r="L36" s="52">
        <v>0.73599999999999999</v>
      </c>
      <c r="M36" s="52">
        <v>0.73799999999999999</v>
      </c>
      <c r="N36" s="82">
        <v>0.74199999999999999</v>
      </c>
      <c r="O36" s="52">
        <v>0.755</v>
      </c>
      <c r="P36" s="98">
        <v>0.79100000000000004</v>
      </c>
      <c r="Q36" s="87">
        <v>0.84199999999999997</v>
      </c>
      <c r="R36" s="87">
        <v>0.86199999999999999</v>
      </c>
      <c r="S36" s="99" t="s">
        <v>22</v>
      </c>
      <c r="T36" s="87">
        <v>0.84699999999999998</v>
      </c>
      <c r="U36" s="84">
        <v>0.78600000000000003</v>
      </c>
      <c r="V36" s="84">
        <v>0.748</v>
      </c>
      <c r="W36" s="84">
        <v>0.746</v>
      </c>
      <c r="X36" s="84">
        <v>0.745</v>
      </c>
      <c r="Y36" s="84">
        <v>0.74299999999999999</v>
      </c>
      <c r="Z36" s="101"/>
    </row>
    <row r="37" spans="1:26" x14ac:dyDescent="0.25">
      <c r="A37" s="191"/>
      <c r="B37" s="193"/>
      <c r="C37" s="81">
        <v>3</v>
      </c>
      <c r="D37" s="52">
        <v>0.71099999999999997</v>
      </c>
      <c r="E37" s="52">
        <v>0.71699999999999997</v>
      </c>
      <c r="F37" s="52">
        <v>0.71870000000000001</v>
      </c>
      <c r="G37" s="52">
        <v>0.72499999999999998</v>
      </c>
      <c r="H37" s="52">
        <v>0.72799999999999998</v>
      </c>
      <c r="I37" s="52">
        <v>0.72599999999999998</v>
      </c>
      <c r="J37" s="52">
        <v>0.73</v>
      </c>
      <c r="K37" s="53">
        <v>0.73299999999999998</v>
      </c>
      <c r="L37" s="52">
        <v>0.73299999999999998</v>
      </c>
      <c r="M37" s="52">
        <v>0.73499999999999999</v>
      </c>
      <c r="N37" s="82">
        <v>0.73799999999999999</v>
      </c>
      <c r="O37" s="52">
        <v>0.752</v>
      </c>
      <c r="P37" s="98">
        <v>0.78800000000000003</v>
      </c>
      <c r="Q37" s="87">
        <v>0.83699999999999997</v>
      </c>
      <c r="R37" s="87">
        <v>0.85199999999999998</v>
      </c>
      <c r="S37" s="99" t="s">
        <v>22</v>
      </c>
      <c r="T37" s="87">
        <v>0.82699999999999996</v>
      </c>
      <c r="U37" s="84">
        <v>0.76800000000000002</v>
      </c>
      <c r="V37" s="84">
        <v>0.74099999999999999</v>
      </c>
      <c r="W37" s="88">
        <v>0.74</v>
      </c>
      <c r="X37" s="88">
        <v>0.74099999999999999</v>
      </c>
      <c r="Y37" s="88">
        <v>0.745</v>
      </c>
      <c r="Z37" s="104"/>
    </row>
    <row r="38" spans="1:26" x14ac:dyDescent="0.25">
      <c r="A38" s="191"/>
      <c r="B38" s="194"/>
      <c r="C38" s="89">
        <v>4</v>
      </c>
      <c r="D38" s="54">
        <v>0.68700000000000006</v>
      </c>
      <c r="E38" s="54">
        <v>0.6905</v>
      </c>
      <c r="F38" s="64">
        <v>0.69269999999999998</v>
      </c>
      <c r="G38" s="54">
        <v>0.70099999999999996</v>
      </c>
      <c r="H38" s="54">
        <v>0.70299999999999996</v>
      </c>
      <c r="I38" s="50">
        <v>0.70199999999999996</v>
      </c>
      <c r="J38" s="50">
        <v>0.70399999999999996</v>
      </c>
      <c r="K38" s="55">
        <v>0.70799999999999996</v>
      </c>
      <c r="L38" s="50">
        <v>0.70799999999999996</v>
      </c>
      <c r="M38" s="50">
        <v>0.71099999999999997</v>
      </c>
      <c r="N38" s="56">
        <v>0.71599999999999997</v>
      </c>
      <c r="O38" s="50">
        <v>0.749</v>
      </c>
      <c r="P38" s="69">
        <v>0.79500000000000004</v>
      </c>
      <c r="Q38" s="70">
        <v>0.83</v>
      </c>
      <c r="R38" s="70">
        <v>0.84699999999999998</v>
      </c>
      <c r="S38" s="71" t="s">
        <v>22</v>
      </c>
      <c r="T38" s="70">
        <v>0.77400000000000002</v>
      </c>
      <c r="U38" s="60">
        <v>0.72</v>
      </c>
      <c r="V38" s="60">
        <v>0.71499999999999997</v>
      </c>
      <c r="W38" s="60">
        <v>0.71499999999999997</v>
      </c>
      <c r="X38" s="60">
        <v>0.71599999999999997</v>
      </c>
      <c r="Y38" s="54">
        <v>0.71699999999999997</v>
      </c>
      <c r="Z38" s="52"/>
    </row>
    <row r="39" spans="1:26" x14ac:dyDescent="0.25">
      <c r="A39" s="191"/>
      <c r="B39" s="193">
        <v>7</v>
      </c>
      <c r="C39" s="37">
        <v>1</v>
      </c>
      <c r="D39" s="52">
        <v>0.74199999999999999</v>
      </c>
      <c r="E39" s="52">
        <v>0.74039999999999995</v>
      </c>
      <c r="F39" s="52">
        <v>0.74639999999999995</v>
      </c>
      <c r="G39" s="52">
        <v>0.754</v>
      </c>
      <c r="H39" s="52">
        <v>0.75700000000000001</v>
      </c>
      <c r="I39" s="52">
        <v>0.754</v>
      </c>
      <c r="J39" s="52">
        <v>0.76</v>
      </c>
      <c r="K39" s="53">
        <v>0.75800000000000001</v>
      </c>
      <c r="L39" s="52">
        <v>0.755</v>
      </c>
      <c r="M39" s="52">
        <v>0.75900000000000001</v>
      </c>
      <c r="N39" s="82">
        <v>0.76300000000000001</v>
      </c>
      <c r="O39" s="52">
        <v>0.76800000000000002</v>
      </c>
      <c r="P39" s="52">
        <v>0.77200000000000002</v>
      </c>
      <c r="Q39" s="52">
        <v>0.77500000000000002</v>
      </c>
      <c r="R39" s="52">
        <v>0.78200000000000003</v>
      </c>
      <c r="S39" s="96" t="s">
        <v>23</v>
      </c>
      <c r="T39" s="52">
        <v>0.78800000000000003</v>
      </c>
      <c r="U39" s="52">
        <v>0.79</v>
      </c>
      <c r="V39" s="52">
        <v>0.79</v>
      </c>
      <c r="W39" s="52">
        <v>0.79200000000000004</v>
      </c>
      <c r="X39" s="52">
        <v>0.79200000000000004</v>
      </c>
      <c r="Y39" s="52">
        <v>0.79400000000000004</v>
      </c>
      <c r="Z39" s="52"/>
    </row>
    <row r="40" spans="1:26" x14ac:dyDescent="0.25">
      <c r="A40" s="191"/>
      <c r="B40" s="193"/>
      <c r="C40" s="37">
        <v>2</v>
      </c>
      <c r="D40" s="52">
        <v>0.70399999999999996</v>
      </c>
      <c r="E40" s="52">
        <v>0.71499999999999997</v>
      </c>
      <c r="F40" s="52">
        <v>0.71379999999999999</v>
      </c>
      <c r="G40" s="52">
        <v>0.72</v>
      </c>
      <c r="H40" s="52">
        <v>0.72299999999999998</v>
      </c>
      <c r="I40" s="52">
        <v>0.72099999999999997</v>
      </c>
      <c r="J40" s="52">
        <v>0.72599999999999998</v>
      </c>
      <c r="K40" s="53">
        <v>0.72599999999999998</v>
      </c>
      <c r="L40" s="91">
        <v>0.72599999999999998</v>
      </c>
      <c r="M40" s="52">
        <v>0.72799999999999998</v>
      </c>
      <c r="N40" s="82">
        <v>0.73199999999999998</v>
      </c>
      <c r="O40" s="52">
        <v>0.73499999999999999</v>
      </c>
      <c r="P40" s="52">
        <v>0.73699999999999999</v>
      </c>
      <c r="Q40" s="52">
        <v>0.74</v>
      </c>
      <c r="R40" s="52">
        <v>0.74399999999999999</v>
      </c>
      <c r="S40" s="96" t="s">
        <v>23</v>
      </c>
      <c r="T40" s="52">
        <v>0.746</v>
      </c>
      <c r="U40" s="52">
        <v>0.752</v>
      </c>
      <c r="V40" s="52">
        <v>0.75</v>
      </c>
      <c r="W40" s="52">
        <v>0.752</v>
      </c>
      <c r="X40" s="52">
        <v>0.752</v>
      </c>
      <c r="Y40" s="52">
        <v>0.754</v>
      </c>
      <c r="Z40" s="52"/>
    </row>
    <row r="41" spans="1:26" x14ac:dyDescent="0.25">
      <c r="A41" s="191"/>
      <c r="B41" s="193"/>
      <c r="C41" s="37">
        <v>3</v>
      </c>
      <c r="D41" s="52">
        <v>0.78500000000000003</v>
      </c>
      <c r="E41" s="52">
        <v>0.78900000000000003</v>
      </c>
      <c r="F41" s="52">
        <v>0.79479999999999995</v>
      </c>
      <c r="G41" s="101">
        <v>0.80100000000000005</v>
      </c>
      <c r="H41" s="104">
        <v>0.80600000000000005</v>
      </c>
      <c r="I41" s="104">
        <v>0.80200000000000005</v>
      </c>
      <c r="J41" s="104">
        <v>0.80600000000000005</v>
      </c>
      <c r="K41" s="53">
        <v>0.80400000000000005</v>
      </c>
      <c r="L41" s="104">
        <v>0.80500000000000005</v>
      </c>
      <c r="M41" s="104">
        <v>0.80600000000000005</v>
      </c>
      <c r="N41" s="104">
        <v>0.81</v>
      </c>
      <c r="O41" s="104">
        <v>0.81799999999999995</v>
      </c>
      <c r="P41" s="104">
        <v>0.82199999999999995</v>
      </c>
      <c r="Q41" s="104">
        <v>0.82399999999999995</v>
      </c>
      <c r="R41" s="104">
        <v>0.83</v>
      </c>
      <c r="S41" s="105" t="s">
        <v>23</v>
      </c>
      <c r="T41" s="104">
        <v>0.83599999999999997</v>
      </c>
      <c r="U41" s="104">
        <v>0.83699999999999997</v>
      </c>
      <c r="V41" s="104">
        <v>0.83799999999999997</v>
      </c>
      <c r="W41" s="37">
        <v>0.84099999999999997</v>
      </c>
      <c r="X41" s="37">
        <v>0.84199999999999997</v>
      </c>
      <c r="Y41" s="52">
        <v>0.84399999999999997</v>
      </c>
      <c r="Z41" s="52"/>
    </row>
    <row r="42" spans="1:26" x14ac:dyDescent="0.25">
      <c r="A42" s="191"/>
      <c r="B42" s="194"/>
      <c r="C42" s="14">
        <v>4</v>
      </c>
      <c r="D42" s="54">
        <v>0.69699999999999995</v>
      </c>
      <c r="E42" s="54">
        <v>0.70630000000000004</v>
      </c>
      <c r="F42" s="54">
        <v>0.70730000000000004</v>
      </c>
      <c r="G42" s="54">
        <v>0.71799999999999997</v>
      </c>
      <c r="H42" s="54">
        <v>0.72099999999999997</v>
      </c>
      <c r="I42" s="92">
        <v>0.69299999999999995</v>
      </c>
      <c r="J42" s="58">
        <v>0.71599999999999997</v>
      </c>
      <c r="K42" s="72">
        <v>0.73150000000000004</v>
      </c>
      <c r="L42" s="59">
        <v>0.72799999999999998</v>
      </c>
      <c r="M42" s="60">
        <v>0.73</v>
      </c>
      <c r="N42" s="60">
        <v>0.72899999999999998</v>
      </c>
      <c r="O42" s="60">
        <v>0.70899999999999996</v>
      </c>
      <c r="P42" s="60">
        <v>0.69</v>
      </c>
      <c r="Q42" s="60">
        <v>0.68700000000000006</v>
      </c>
      <c r="R42" s="60">
        <v>0.68799999999999994</v>
      </c>
      <c r="S42" s="66" t="s">
        <v>24</v>
      </c>
      <c r="T42" s="60">
        <v>0.69099999999999995</v>
      </c>
      <c r="U42" s="60">
        <v>0.69699999999999995</v>
      </c>
      <c r="V42" s="60">
        <v>0.69699999999999995</v>
      </c>
      <c r="W42" s="60">
        <v>0.69799999999999995</v>
      </c>
      <c r="X42" s="60">
        <v>0.7</v>
      </c>
      <c r="Y42" s="60">
        <v>0.70699999999999996</v>
      </c>
      <c r="Z42" s="104"/>
    </row>
    <row r="43" spans="1:26" x14ac:dyDescent="0.25">
      <c r="A43" s="191"/>
      <c r="B43" s="193">
        <v>8</v>
      </c>
      <c r="C43" s="37">
        <v>1</v>
      </c>
      <c r="D43" s="52">
        <v>0.65900000000000003</v>
      </c>
      <c r="E43" s="52">
        <v>0.66420000000000001</v>
      </c>
      <c r="F43" s="52">
        <v>0.66990000000000005</v>
      </c>
      <c r="G43" s="52">
        <v>0.67400000000000004</v>
      </c>
      <c r="H43" s="52">
        <v>0.67600000000000005</v>
      </c>
      <c r="I43" s="174">
        <v>0.68799999999999994</v>
      </c>
      <c r="J43" s="87">
        <v>0.70799999999999996</v>
      </c>
      <c r="K43" s="73">
        <v>0.72299999999999998</v>
      </c>
      <c r="L43" s="84">
        <v>0.72099999999999997</v>
      </c>
      <c r="M43" s="84">
        <v>0.71399999999999997</v>
      </c>
      <c r="N43" s="88">
        <v>0.69799999999999995</v>
      </c>
      <c r="O43" s="88">
        <v>0.67800000000000005</v>
      </c>
      <c r="P43" s="88">
        <v>0.67300000000000004</v>
      </c>
      <c r="Q43" s="88">
        <v>0.67300000000000004</v>
      </c>
      <c r="R43" s="88">
        <v>0.67600000000000005</v>
      </c>
      <c r="S43" s="97" t="s">
        <v>25</v>
      </c>
      <c r="T43" s="88">
        <v>0.67900000000000005</v>
      </c>
      <c r="U43" s="88">
        <v>0.68100000000000005</v>
      </c>
      <c r="V43" s="88">
        <v>0.68200000000000005</v>
      </c>
      <c r="W43" s="88">
        <v>0.68400000000000005</v>
      </c>
      <c r="X43" s="88">
        <v>0.68500000000000005</v>
      </c>
      <c r="Y43" s="88">
        <v>0.68799999999999994</v>
      </c>
      <c r="Z43" s="104"/>
    </row>
    <row r="44" spans="1:26" x14ac:dyDescent="0.25">
      <c r="A44" s="191"/>
      <c r="B44" s="193"/>
      <c r="C44" s="37">
        <v>2</v>
      </c>
      <c r="D44" s="52">
        <v>0.66800000000000004</v>
      </c>
      <c r="E44" s="52">
        <v>0.6764</v>
      </c>
      <c r="F44" s="52">
        <v>0.67910000000000004</v>
      </c>
      <c r="G44" s="52">
        <v>0.68300000000000005</v>
      </c>
      <c r="H44" s="52">
        <v>0.68600000000000005</v>
      </c>
      <c r="I44" s="52">
        <v>0.72099999999999997</v>
      </c>
      <c r="J44" s="52">
        <v>0.72199999999999998</v>
      </c>
      <c r="K44" s="52">
        <v>0.71799999999999997</v>
      </c>
      <c r="L44" s="52">
        <v>0.71899999999999997</v>
      </c>
      <c r="M44" s="52">
        <v>0.72099999999999997</v>
      </c>
      <c r="N44" s="82">
        <v>0.72399999999999998</v>
      </c>
      <c r="O44" s="82">
        <v>0.72699999999999998</v>
      </c>
      <c r="P44" s="82">
        <v>0.73</v>
      </c>
      <c r="Q44" s="82">
        <v>0.73499999999999999</v>
      </c>
      <c r="R44" s="82">
        <v>0.73599999999999999</v>
      </c>
      <c r="S44" s="96" t="s">
        <v>23</v>
      </c>
      <c r="T44" s="82">
        <v>0.73899999999999999</v>
      </c>
      <c r="U44" s="82">
        <v>0.74199999999999999</v>
      </c>
      <c r="V44" s="82">
        <v>0.74</v>
      </c>
      <c r="W44" s="82">
        <v>0.74199999999999999</v>
      </c>
      <c r="X44" s="82">
        <v>0.74299999999999999</v>
      </c>
      <c r="Y44" s="82">
        <v>0.74299999999999999</v>
      </c>
      <c r="Z44" s="104"/>
    </row>
    <row r="45" spans="1:26" x14ac:dyDescent="0.25">
      <c r="A45" s="191"/>
      <c r="B45" s="193"/>
      <c r="C45" s="37">
        <v>3</v>
      </c>
      <c r="D45" s="52">
        <v>0.68600000000000005</v>
      </c>
      <c r="E45" s="52">
        <v>0.68840000000000001</v>
      </c>
      <c r="F45" s="52">
        <v>0.69450000000000001</v>
      </c>
      <c r="G45" s="52">
        <v>0.69699999999999995</v>
      </c>
      <c r="H45" s="52">
        <v>0.7</v>
      </c>
      <c r="I45" s="174">
        <v>0.71499999999999997</v>
      </c>
      <c r="J45" s="87">
        <v>0.749</v>
      </c>
      <c r="K45" s="74">
        <v>0.73</v>
      </c>
      <c r="L45" s="87">
        <v>0.73899999999999999</v>
      </c>
      <c r="M45" s="87">
        <v>0.73799999999999999</v>
      </c>
      <c r="N45" s="88">
        <v>0.73699999999999999</v>
      </c>
      <c r="O45" s="88">
        <v>0.72099999999999997</v>
      </c>
      <c r="P45" s="88">
        <v>0.70699999999999996</v>
      </c>
      <c r="Q45" s="88">
        <v>0.70399999999999996</v>
      </c>
      <c r="R45" s="88">
        <v>0.70199999999999996</v>
      </c>
      <c r="S45" s="97" t="s">
        <v>24</v>
      </c>
      <c r="T45" s="88">
        <v>0.70599999999999996</v>
      </c>
      <c r="U45" s="88">
        <v>0.70699999999999996</v>
      </c>
      <c r="V45" s="88">
        <v>0.70799999999999996</v>
      </c>
      <c r="W45" s="88">
        <v>0.70899999999999996</v>
      </c>
      <c r="X45" s="88">
        <v>0.71099999999999997</v>
      </c>
      <c r="Y45" s="88">
        <v>0.71199999999999997</v>
      </c>
      <c r="Z45" s="104"/>
    </row>
    <row r="46" spans="1:26" x14ac:dyDescent="0.25">
      <c r="A46" s="191"/>
      <c r="B46" s="194"/>
      <c r="C46" s="14">
        <v>4</v>
      </c>
      <c r="D46" s="54">
        <v>0.69</v>
      </c>
      <c r="E46" s="54">
        <v>0.69420000000000004</v>
      </c>
      <c r="F46" s="54">
        <v>0.69679999999999997</v>
      </c>
      <c r="G46" s="54">
        <v>0.70499999999999996</v>
      </c>
      <c r="H46" s="54">
        <v>0.70399999999999996</v>
      </c>
      <c r="I46" s="57">
        <v>0.70099999999999996</v>
      </c>
      <c r="J46" s="165">
        <v>0.71399999999999997</v>
      </c>
      <c r="K46" s="50">
        <v>0.75600000000000001</v>
      </c>
      <c r="L46" s="58">
        <v>0.74399999999999999</v>
      </c>
      <c r="M46" s="59">
        <v>0.73599999999999999</v>
      </c>
      <c r="N46" s="60">
        <v>0.71899999999999997</v>
      </c>
      <c r="O46" s="60">
        <v>0.69399999999999995</v>
      </c>
      <c r="P46" s="60">
        <v>0.69199999999999995</v>
      </c>
      <c r="Q46" s="60">
        <v>0.69299999999999995</v>
      </c>
      <c r="R46" s="60">
        <v>0.69599999999999995</v>
      </c>
      <c r="S46" s="66" t="s">
        <v>24</v>
      </c>
      <c r="T46" s="60">
        <v>0.69799999999999995</v>
      </c>
      <c r="U46" s="60">
        <v>0.69899999999999995</v>
      </c>
      <c r="V46" s="60">
        <v>0.7</v>
      </c>
      <c r="W46" s="60">
        <v>0.70199999999999996</v>
      </c>
      <c r="X46" s="60">
        <v>0.70399999999999996</v>
      </c>
      <c r="Y46" s="60">
        <v>0.70499999999999996</v>
      </c>
      <c r="Z46" s="104"/>
    </row>
    <row r="47" spans="1:26" x14ac:dyDescent="0.25">
      <c r="A47" s="191"/>
      <c r="B47" s="193">
        <v>9</v>
      </c>
      <c r="C47" s="43">
        <v>1</v>
      </c>
      <c r="D47" s="76">
        <v>0.56899999999999995</v>
      </c>
      <c r="E47" s="76">
        <v>0.57599999999999996</v>
      </c>
      <c r="F47" s="76">
        <v>0.57930000000000004</v>
      </c>
      <c r="G47" s="76">
        <v>0.58399999999999996</v>
      </c>
      <c r="H47" s="76">
        <v>0.58299999999999996</v>
      </c>
      <c r="I47" s="76">
        <v>0.60099999999999998</v>
      </c>
      <c r="J47" s="76">
        <v>0.60499999999999998</v>
      </c>
      <c r="K47" s="76">
        <v>0.60299999999999998</v>
      </c>
      <c r="L47" s="77">
        <v>0.60499999999999998</v>
      </c>
      <c r="M47" s="76">
        <v>0.60599999999999998</v>
      </c>
      <c r="N47" s="78">
        <v>0.61099999999999999</v>
      </c>
      <c r="O47" s="77">
        <v>0.61299999999999999</v>
      </c>
      <c r="P47" s="77">
        <v>0.61399999999999999</v>
      </c>
      <c r="Q47" s="77">
        <v>0.61699999999999999</v>
      </c>
      <c r="R47" s="77">
        <v>0.61899999999999999</v>
      </c>
      <c r="S47" s="79" t="s">
        <v>21</v>
      </c>
      <c r="T47" s="167">
        <v>0.63700000000000001</v>
      </c>
      <c r="U47" s="167">
        <v>0.65100000000000002</v>
      </c>
      <c r="V47" s="167">
        <v>0.64900000000000002</v>
      </c>
      <c r="W47" s="175">
        <v>0.64</v>
      </c>
      <c r="X47" s="80">
        <v>0.626</v>
      </c>
      <c r="Y47" s="76">
        <v>0.627</v>
      </c>
      <c r="Z47" s="52"/>
    </row>
    <row r="48" spans="1:26" x14ac:dyDescent="0.25">
      <c r="A48" s="191"/>
      <c r="B48" s="193"/>
      <c r="C48" s="37">
        <v>2</v>
      </c>
      <c r="D48" s="52">
        <v>0.58899999999999997</v>
      </c>
      <c r="E48" s="52">
        <v>0.58640000000000003</v>
      </c>
      <c r="F48" s="52">
        <v>0.59750000000000003</v>
      </c>
      <c r="G48" s="52">
        <v>0.6</v>
      </c>
      <c r="H48" s="52">
        <v>0.60099999999999998</v>
      </c>
      <c r="I48" s="52">
        <v>0.58399999999999996</v>
      </c>
      <c r="J48" s="52">
        <v>0.58499999999999996</v>
      </c>
      <c r="K48" s="52">
        <v>0.58799999999999997</v>
      </c>
      <c r="L48" s="51">
        <v>0.58699999999999997</v>
      </c>
      <c r="M48" s="52">
        <v>0.58799999999999997</v>
      </c>
      <c r="N48" s="82">
        <v>0.59299999999999997</v>
      </c>
      <c r="O48" s="51">
        <v>0.59599999999999997</v>
      </c>
      <c r="P48" s="51">
        <v>0.59799999999999998</v>
      </c>
      <c r="Q48" s="51">
        <v>0.60099999999999998</v>
      </c>
      <c r="R48" s="51">
        <v>0.60399999999999998</v>
      </c>
      <c r="S48" s="83" t="s">
        <v>21</v>
      </c>
      <c r="T48" s="166">
        <v>0.61</v>
      </c>
      <c r="U48" s="166">
        <v>0.621</v>
      </c>
      <c r="V48" s="166">
        <v>0.626</v>
      </c>
      <c r="W48" s="166">
        <v>0.627</v>
      </c>
      <c r="X48" s="84">
        <v>0.61899999999999999</v>
      </c>
      <c r="Y48" s="84">
        <v>0.61899999999999999</v>
      </c>
      <c r="Z48" s="101"/>
    </row>
    <row r="49" spans="1:26" x14ac:dyDescent="0.25">
      <c r="A49" s="191"/>
      <c r="B49" s="193"/>
      <c r="C49" s="37">
        <v>3</v>
      </c>
      <c r="D49" s="52">
        <v>0.63800000000000001</v>
      </c>
      <c r="E49" s="52">
        <v>0.63800000000000001</v>
      </c>
      <c r="F49" s="52">
        <v>0.63800000000000001</v>
      </c>
      <c r="G49" s="52">
        <v>0.64600000000000002</v>
      </c>
      <c r="H49" s="52">
        <v>0.64700000000000002</v>
      </c>
      <c r="I49" s="52">
        <v>0.64500000000000002</v>
      </c>
      <c r="J49" s="51">
        <v>0.64900000000000002</v>
      </c>
      <c r="K49" s="52">
        <v>0.65200000000000002</v>
      </c>
      <c r="L49" s="52">
        <v>0.65100000000000002</v>
      </c>
      <c r="M49" s="52">
        <v>0.65300000000000002</v>
      </c>
      <c r="N49" s="82">
        <v>0.65900000000000003</v>
      </c>
      <c r="O49" s="51">
        <v>0.66300000000000003</v>
      </c>
      <c r="P49" s="51">
        <v>0.66600000000000004</v>
      </c>
      <c r="Q49" s="51">
        <v>0.67100000000000004</v>
      </c>
      <c r="R49" s="51">
        <v>0.67600000000000005</v>
      </c>
      <c r="S49" s="85" t="s">
        <v>23</v>
      </c>
      <c r="T49" s="86">
        <v>0.71599999999999997</v>
      </c>
      <c r="U49" s="86">
        <v>0.747</v>
      </c>
      <c r="V49" s="87">
        <v>0.752</v>
      </c>
      <c r="W49" s="87">
        <v>0.73599999999999999</v>
      </c>
      <c r="X49" s="88">
        <v>0.69</v>
      </c>
      <c r="Y49" s="88">
        <v>0.68</v>
      </c>
      <c r="Z49" s="104"/>
    </row>
    <row r="50" spans="1:26" x14ac:dyDescent="0.25">
      <c r="A50" s="191"/>
      <c r="B50" s="194"/>
      <c r="C50" s="14">
        <v>4</v>
      </c>
      <c r="D50" s="54">
        <v>0.52900000000000003</v>
      </c>
      <c r="E50" s="54">
        <v>0.53890000000000005</v>
      </c>
      <c r="F50" s="54">
        <v>0.55030000000000001</v>
      </c>
      <c r="G50" s="54">
        <v>0.55600000000000005</v>
      </c>
      <c r="H50" s="54">
        <v>0.55700000000000005</v>
      </c>
      <c r="I50" s="50">
        <v>0.55500000000000005</v>
      </c>
      <c r="J50" s="50">
        <v>0.55900000000000005</v>
      </c>
      <c r="K50" s="50">
        <v>0.56220000000000003</v>
      </c>
      <c r="L50" s="50">
        <v>0.55800000000000005</v>
      </c>
      <c r="M50" s="54">
        <v>0.56000000000000005</v>
      </c>
      <c r="N50" s="56">
        <v>0.56299999999999994</v>
      </c>
      <c r="O50" s="50">
        <v>0.56499999999999995</v>
      </c>
      <c r="P50" s="50">
        <v>0.56699999999999995</v>
      </c>
      <c r="Q50" s="54">
        <v>0.56999999999999995</v>
      </c>
      <c r="R50" s="50">
        <v>0.57199999999999995</v>
      </c>
      <c r="S50" s="90" t="s">
        <v>21</v>
      </c>
      <c r="T50" s="50">
        <v>0.57599999999999996</v>
      </c>
      <c r="U50" s="50">
        <v>0.57899999999999996</v>
      </c>
      <c r="V50" s="50">
        <v>0.58099999999999996</v>
      </c>
      <c r="W50" s="54">
        <v>0.57999999999999996</v>
      </c>
      <c r="X50" s="54">
        <v>0.58299999999999996</v>
      </c>
      <c r="Y50" s="54">
        <v>0.58499999999999996</v>
      </c>
      <c r="Z50" s="52"/>
    </row>
    <row r="51" spans="1:26" x14ac:dyDescent="0.25">
      <c r="A51" s="191"/>
      <c r="B51" s="193">
        <v>10</v>
      </c>
      <c r="C51" s="37">
        <v>1</v>
      </c>
      <c r="D51" s="52">
        <v>0.626</v>
      </c>
      <c r="E51" s="52">
        <v>0.62680000000000002</v>
      </c>
      <c r="F51" s="52">
        <v>0.62870000000000004</v>
      </c>
      <c r="G51" s="101">
        <v>0.63500000000000001</v>
      </c>
      <c r="H51" s="104">
        <v>0.63600000000000001</v>
      </c>
      <c r="I51" s="104">
        <v>0.63400000000000001</v>
      </c>
      <c r="J51" s="37">
        <v>0.63900000000000001</v>
      </c>
      <c r="K51" s="37">
        <v>0.64370000000000005</v>
      </c>
      <c r="L51" s="104">
        <v>0.64600000000000002</v>
      </c>
      <c r="M51" s="52">
        <v>0.64800000000000002</v>
      </c>
      <c r="N51" s="82">
        <v>0.65200000000000002</v>
      </c>
      <c r="O51" s="52">
        <v>0.66</v>
      </c>
      <c r="P51" s="98">
        <v>0.67</v>
      </c>
      <c r="Q51" s="86">
        <v>0.69499999999999995</v>
      </c>
      <c r="R51" s="86">
        <v>0.71799999999999997</v>
      </c>
      <c r="S51" s="100" t="s">
        <v>24</v>
      </c>
      <c r="T51" s="87">
        <v>0.72799999999999998</v>
      </c>
      <c r="U51" s="84">
        <v>0.71899999999999997</v>
      </c>
      <c r="V51" s="84">
        <v>0.69099999999999995</v>
      </c>
      <c r="W51" s="84">
        <v>0.68300000000000005</v>
      </c>
      <c r="X51" s="84">
        <v>0.68600000000000005</v>
      </c>
      <c r="Y51" s="84">
        <v>0.68899999999999995</v>
      </c>
      <c r="Z51" s="101"/>
    </row>
    <row r="52" spans="1:26" x14ac:dyDescent="0.25">
      <c r="A52" s="191"/>
      <c r="B52" s="193"/>
      <c r="C52" s="37">
        <v>2</v>
      </c>
      <c r="D52" s="52">
        <v>0.58399999999999996</v>
      </c>
      <c r="E52" s="52">
        <v>0.58530000000000004</v>
      </c>
      <c r="F52" s="52">
        <v>0.58989999999999998</v>
      </c>
      <c r="G52" s="52">
        <v>0.59399999999999997</v>
      </c>
      <c r="H52" s="52">
        <v>0.59599999999999997</v>
      </c>
      <c r="I52" s="52">
        <v>0.59499999999999997</v>
      </c>
      <c r="J52" s="52">
        <v>0.6</v>
      </c>
      <c r="K52" s="52">
        <v>0.60499999999999998</v>
      </c>
      <c r="L52" s="52">
        <v>0.60699999999999998</v>
      </c>
      <c r="M52" s="52">
        <v>0.61</v>
      </c>
      <c r="N52" s="82">
        <v>0.61399999999999999</v>
      </c>
      <c r="O52" s="52">
        <v>0.621</v>
      </c>
      <c r="P52" s="52">
        <v>0.627</v>
      </c>
      <c r="Q52" s="92">
        <v>0.63300000000000001</v>
      </c>
      <c r="R52" s="92">
        <v>0.63900000000000001</v>
      </c>
      <c r="S52" s="169" t="s">
        <v>21</v>
      </c>
      <c r="T52" s="86">
        <v>0.65500000000000003</v>
      </c>
      <c r="U52" s="86">
        <v>0.66200000000000003</v>
      </c>
      <c r="V52" s="86">
        <v>0.66100000000000003</v>
      </c>
      <c r="W52" s="92">
        <v>0.65800000000000003</v>
      </c>
      <c r="X52" s="86">
        <v>0.65800000000000003</v>
      </c>
      <c r="Y52" s="86">
        <v>0.65900000000000003</v>
      </c>
      <c r="Z52" s="101"/>
    </row>
    <row r="53" spans="1:26" x14ac:dyDescent="0.25">
      <c r="A53" s="191"/>
      <c r="B53" s="193"/>
      <c r="C53" s="37">
        <v>3</v>
      </c>
      <c r="D53" s="52">
        <v>0.61499999999999999</v>
      </c>
      <c r="E53" s="52">
        <v>0.61419999999999997</v>
      </c>
      <c r="F53" s="52">
        <v>0.62329999999999997</v>
      </c>
      <c r="G53" s="52">
        <v>0.626</v>
      </c>
      <c r="H53" s="52">
        <v>0.626</v>
      </c>
      <c r="I53" s="52">
        <v>0.625</v>
      </c>
      <c r="J53" s="52">
        <v>0.63</v>
      </c>
      <c r="K53" s="52">
        <v>0.63300000000000001</v>
      </c>
      <c r="L53" s="52">
        <v>0.63200000000000001</v>
      </c>
      <c r="M53" s="52">
        <v>0.63300000000000001</v>
      </c>
      <c r="N53" s="82">
        <v>0.64200000000000002</v>
      </c>
      <c r="O53" s="52">
        <v>0.64900000000000002</v>
      </c>
      <c r="P53" s="52">
        <v>0.65500000000000003</v>
      </c>
      <c r="Q53" s="98">
        <v>0.66</v>
      </c>
      <c r="R53" s="98">
        <v>0.66700000000000004</v>
      </c>
      <c r="S53" s="169" t="s">
        <v>21</v>
      </c>
      <c r="T53" s="86">
        <v>0.67900000000000005</v>
      </c>
      <c r="U53" s="86">
        <v>0.68500000000000005</v>
      </c>
      <c r="V53" s="86">
        <v>0.68300000000000005</v>
      </c>
      <c r="W53" s="92">
        <v>0.67700000000000005</v>
      </c>
      <c r="X53" s="92">
        <v>0.67800000000000005</v>
      </c>
      <c r="Y53" s="88">
        <v>0.68100000000000005</v>
      </c>
      <c r="Z53" s="104"/>
    </row>
    <row r="54" spans="1:26" x14ac:dyDescent="0.25">
      <c r="A54" s="192"/>
      <c r="B54" s="194"/>
      <c r="C54" s="14">
        <v>4</v>
      </c>
      <c r="D54" s="54">
        <v>0.67100000000000004</v>
      </c>
      <c r="E54" s="54">
        <v>0.67149999999999999</v>
      </c>
      <c r="F54" s="54">
        <v>0.67530000000000001</v>
      </c>
      <c r="G54" s="54">
        <v>0.67900000000000005</v>
      </c>
      <c r="H54" s="54">
        <v>0.68</v>
      </c>
      <c r="I54" s="54">
        <v>0.68</v>
      </c>
      <c r="J54" s="50">
        <v>0.68400000000000005</v>
      </c>
      <c r="K54" s="50">
        <v>0.68920000000000003</v>
      </c>
      <c r="L54" s="50">
        <v>0.68899999999999995</v>
      </c>
      <c r="M54" s="50">
        <v>0.69099999999999995</v>
      </c>
      <c r="N54" s="56">
        <v>0.69599999999999995</v>
      </c>
      <c r="O54" s="50">
        <v>0.70199999999999996</v>
      </c>
      <c r="P54" s="50">
        <v>0.70699999999999996</v>
      </c>
      <c r="Q54" s="57">
        <v>0.71299999999999997</v>
      </c>
      <c r="R54" s="57">
        <v>0.71699999999999997</v>
      </c>
      <c r="S54" s="170" t="s">
        <v>21</v>
      </c>
      <c r="T54" s="165">
        <v>0.73499999999999999</v>
      </c>
      <c r="U54" s="165">
        <v>0.74299999999999999</v>
      </c>
      <c r="V54" s="165">
        <v>0.746</v>
      </c>
      <c r="W54" s="70">
        <v>0.74</v>
      </c>
      <c r="X54" s="69">
        <v>0.73</v>
      </c>
      <c r="Y54" s="60">
        <v>0.73099999999999998</v>
      </c>
      <c r="Z54" s="104"/>
    </row>
    <row r="55" spans="1:26" x14ac:dyDescent="0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T55" s="37"/>
      <c r="U55" s="37"/>
    </row>
    <row r="56" spans="1:26" x14ac:dyDescent="0.25">
      <c r="A56" s="37"/>
      <c r="B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163" t="s">
        <v>68</v>
      </c>
      <c r="T56" s="37"/>
      <c r="U56" s="37"/>
    </row>
    <row r="57" spans="1:26" x14ac:dyDescent="0.25">
      <c r="A57" s="37"/>
      <c r="B57" s="37"/>
      <c r="O57" s="37"/>
      <c r="P57" s="37"/>
      <c r="Q57" s="37"/>
      <c r="R57" s="37"/>
      <c r="T57" s="37"/>
      <c r="U57" s="37"/>
    </row>
    <row r="58" spans="1:26" x14ac:dyDescent="0.25">
      <c r="A58" s="37"/>
      <c r="B58" s="37"/>
      <c r="H58" s="180"/>
      <c r="I58" s="180"/>
      <c r="O58" s="37"/>
      <c r="P58" s="37"/>
      <c r="Q58" s="37"/>
      <c r="R58" s="37"/>
      <c r="S58" s="37"/>
      <c r="T58" s="37"/>
      <c r="U58" s="37"/>
    </row>
    <row r="59" spans="1:26" x14ac:dyDescent="0.25">
      <c r="A59" s="37"/>
      <c r="B59" s="37"/>
      <c r="H59" s="180"/>
      <c r="I59" s="180"/>
      <c r="O59" s="37"/>
      <c r="P59" s="37"/>
      <c r="Q59" s="37"/>
      <c r="R59" s="37"/>
      <c r="S59" s="37"/>
      <c r="T59" s="37"/>
      <c r="U59" s="37"/>
    </row>
    <row r="60" spans="1:26" x14ac:dyDescent="0.25">
      <c r="A60" s="37"/>
      <c r="B60" s="37"/>
      <c r="H60" s="180"/>
      <c r="I60" s="180"/>
      <c r="O60" s="37"/>
      <c r="P60" s="37"/>
      <c r="Q60" s="37"/>
      <c r="R60" s="37"/>
      <c r="S60" s="37"/>
      <c r="T60" s="37"/>
      <c r="U60" s="37"/>
    </row>
    <row r="61" spans="1:26" x14ac:dyDescent="0.25">
      <c r="A61" s="37"/>
      <c r="B61" s="37"/>
      <c r="H61" s="180"/>
      <c r="I61" s="180"/>
      <c r="O61" s="37"/>
      <c r="P61" s="37"/>
      <c r="Q61" s="37"/>
      <c r="R61" s="37"/>
      <c r="S61" s="37"/>
      <c r="T61" s="37"/>
      <c r="U61" s="37"/>
    </row>
    <row r="62" spans="1:26" x14ac:dyDescent="0.25">
      <c r="A62" s="37"/>
      <c r="B62" s="37"/>
      <c r="H62" s="180"/>
      <c r="I62" s="180"/>
      <c r="O62" s="37"/>
      <c r="P62" s="37"/>
      <c r="Q62" s="37"/>
      <c r="R62" s="37"/>
      <c r="S62" s="37"/>
      <c r="T62" s="37"/>
      <c r="U62" s="37"/>
    </row>
    <row r="63" spans="1:26" x14ac:dyDescent="0.25">
      <c r="A63" s="37"/>
      <c r="B63" s="37"/>
      <c r="H63" s="180"/>
      <c r="I63" s="180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</row>
    <row r="64" spans="1:26" x14ac:dyDescent="0.25">
      <c r="A64" s="37"/>
      <c r="B64" s="37"/>
      <c r="H64" s="180"/>
      <c r="I64" s="180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</row>
    <row r="65" spans="1:21" x14ac:dyDescent="0.25">
      <c r="A65" s="37"/>
      <c r="B65" s="37"/>
      <c r="H65" s="180"/>
      <c r="I65" s="180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</row>
    <row r="66" spans="1:21" x14ac:dyDescent="0.25">
      <c r="A66" s="37"/>
      <c r="B66" s="37"/>
      <c r="H66" s="180"/>
      <c r="I66" s="180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</row>
    <row r="67" spans="1:21" x14ac:dyDescent="0.25">
      <c r="A67" s="37"/>
      <c r="B67" s="37"/>
      <c r="H67" s="180"/>
      <c r="I67" s="180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</row>
    <row r="68" spans="1:21" x14ac:dyDescent="0.25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</row>
    <row r="69" spans="1:21" x14ac:dyDescent="0.25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</row>
    <row r="70" spans="1:21" x14ac:dyDescent="0.25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</row>
    <row r="71" spans="1:21" x14ac:dyDescent="0.25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</row>
    <row r="72" spans="1:21" x14ac:dyDescent="0.25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</row>
    <row r="73" spans="1:21" x14ac:dyDescent="0.25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</row>
    <row r="74" spans="1:21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</row>
    <row r="75" spans="1:21" x14ac:dyDescent="0.25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</row>
    <row r="76" spans="1:21" x14ac:dyDescent="0.2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</row>
    <row r="77" spans="1:21" x14ac:dyDescent="0.25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</row>
    <row r="78" spans="1:21" x14ac:dyDescent="0.25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</row>
    <row r="79" spans="1:21" x14ac:dyDescent="0.2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</row>
    <row r="80" spans="1:21" x14ac:dyDescent="0.2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</row>
    <row r="81" spans="1:21" x14ac:dyDescent="0.2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</row>
  </sheetData>
  <mergeCells count="12">
    <mergeCell ref="A15:A34"/>
    <mergeCell ref="B15:B18"/>
    <mergeCell ref="B19:B22"/>
    <mergeCell ref="B23:B26"/>
    <mergeCell ref="B27:B30"/>
    <mergeCell ref="B31:B34"/>
    <mergeCell ref="A35:A54"/>
    <mergeCell ref="B35:B38"/>
    <mergeCell ref="B39:B42"/>
    <mergeCell ref="B43:B46"/>
    <mergeCell ref="B47:B50"/>
    <mergeCell ref="B51:B54"/>
  </mergeCells>
  <phoneticPr fontId="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Meta Data</vt:lpstr>
      <vt:lpstr>Zoospore germination</vt:lpstr>
      <vt:lpstr>Growth Sporophytes</vt:lpstr>
      <vt:lpstr>Oogonium formation gametophytes</vt:lpstr>
      <vt:lpstr>Sorus 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2013-09-25T20:45:25Z</dcterms:modified>
</cp:coreProperties>
</file>