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Chlorophyll Fluorescence" sheetId="7" r:id="rId1"/>
  </sheets>
  <calcPr calcId="145621"/>
</workbook>
</file>

<file path=xl/calcChain.xml><?xml version="1.0" encoding="utf-8"?>
<calcChain xmlns="http://schemas.openxmlformats.org/spreadsheetml/2006/main">
  <c r="K80" i="7" l="1"/>
  <c r="L80" i="7"/>
  <c r="N48" i="7"/>
  <c r="N49" i="7"/>
  <c r="N50" i="7"/>
  <c r="N51" i="7"/>
  <c r="N52" i="7"/>
  <c r="N53" i="7"/>
  <c r="N54" i="7"/>
  <c r="N55" i="7"/>
  <c r="N47" i="7"/>
  <c r="M48" i="7"/>
  <c r="M49" i="7"/>
  <c r="M50" i="7"/>
  <c r="M51" i="7"/>
  <c r="M52" i="7"/>
  <c r="M53" i="7"/>
  <c r="M54" i="7"/>
  <c r="M55" i="7"/>
  <c r="M47" i="7"/>
  <c r="L48" i="7"/>
  <c r="L49" i="7"/>
  <c r="L50" i="7"/>
  <c r="L51" i="7"/>
  <c r="L52" i="7"/>
  <c r="L53" i="7"/>
  <c r="L54" i="7"/>
  <c r="L55" i="7"/>
  <c r="L47" i="7"/>
  <c r="K48" i="7"/>
  <c r="K49" i="7"/>
  <c r="K50" i="7"/>
  <c r="K51" i="7"/>
  <c r="K52" i="7"/>
  <c r="K53" i="7"/>
  <c r="K54" i="7"/>
  <c r="K55" i="7"/>
  <c r="K47" i="7"/>
  <c r="J48" i="7"/>
  <c r="J49" i="7"/>
  <c r="J50" i="7"/>
  <c r="J51" i="7"/>
  <c r="J52" i="7"/>
  <c r="J53" i="7"/>
  <c r="J54" i="7"/>
  <c r="J55" i="7"/>
  <c r="J47" i="7"/>
  <c r="M98" i="7"/>
  <c r="M99" i="7"/>
  <c r="M100" i="7"/>
  <c r="M101" i="7"/>
  <c r="M102" i="7"/>
  <c r="M103" i="7"/>
  <c r="M104" i="7"/>
  <c r="M105" i="7"/>
  <c r="M97" i="7"/>
  <c r="L81" i="7"/>
  <c r="L82" i="7"/>
  <c r="L83" i="7"/>
  <c r="L84" i="7"/>
  <c r="L85" i="7"/>
  <c r="L86" i="7"/>
  <c r="L87" i="7"/>
  <c r="L88" i="7"/>
  <c r="K81" i="7"/>
  <c r="K82" i="7"/>
  <c r="K83" i="7"/>
  <c r="K84" i="7"/>
  <c r="K85" i="7"/>
  <c r="K86" i="7"/>
  <c r="K87" i="7"/>
  <c r="K88" i="7"/>
  <c r="J81" i="7"/>
  <c r="J82" i="7"/>
  <c r="J83" i="7"/>
  <c r="J84" i="7"/>
  <c r="J85" i="7"/>
  <c r="J86" i="7"/>
  <c r="J87" i="7"/>
  <c r="J88" i="7"/>
  <c r="J80" i="7"/>
  <c r="L97" i="7"/>
  <c r="L98" i="7"/>
  <c r="L99" i="7"/>
  <c r="L100" i="7"/>
  <c r="L101" i="7"/>
  <c r="L102" i="7"/>
  <c r="L103" i="7"/>
  <c r="L104" i="7"/>
  <c r="L105" i="7"/>
  <c r="J98" i="7"/>
  <c r="J99" i="7"/>
  <c r="J100" i="7"/>
  <c r="J101" i="7"/>
  <c r="J102" i="7"/>
  <c r="J103" i="7"/>
  <c r="J104" i="7"/>
  <c r="J105" i="7"/>
  <c r="J97" i="7"/>
  <c r="K97" i="7"/>
  <c r="K98" i="7"/>
  <c r="K99" i="7"/>
  <c r="K100" i="7"/>
  <c r="K101" i="7"/>
  <c r="K102" i="7"/>
  <c r="K103" i="7"/>
  <c r="K104" i="7"/>
  <c r="K105" i="7"/>
</calcChain>
</file>

<file path=xl/sharedStrings.xml><?xml version="1.0" encoding="utf-8"?>
<sst xmlns="http://schemas.openxmlformats.org/spreadsheetml/2006/main" count="208" uniqueCount="65">
  <si>
    <t>Treatment</t>
  </si>
  <si>
    <t>vegetative Thalli</t>
  </si>
  <si>
    <t>16°C; Long day</t>
  </si>
  <si>
    <t>PAR</t>
  </si>
  <si>
    <t xml:space="preserve">Effective quantum yield </t>
  </si>
  <si>
    <t>(µmol photons m-2 s-1)</t>
  </si>
  <si>
    <t>Replicate Number 1</t>
  </si>
  <si>
    <t>Replicate Number 2</t>
  </si>
  <si>
    <t>Replicate Number 3</t>
  </si>
  <si>
    <t>Replicate Number 4</t>
  </si>
  <si>
    <t>Replicate Number 5</t>
  </si>
  <si>
    <t>Replicate Number 6</t>
  </si>
  <si>
    <t>rETR (1)</t>
  </si>
  <si>
    <t>rETR (2)</t>
  </si>
  <si>
    <t>rETR (3)</t>
  </si>
  <si>
    <t>rETR (4)</t>
  </si>
  <si>
    <t>rETR (5)</t>
  </si>
  <si>
    <t>rETR (6)</t>
  </si>
  <si>
    <t>Replicate Number 7</t>
  </si>
  <si>
    <t>Replicate Number 8</t>
  </si>
  <si>
    <t>Replicate Number 9</t>
  </si>
  <si>
    <t>Replicate Number 10</t>
  </si>
  <si>
    <t>Replicate Number 11</t>
  </si>
  <si>
    <t>Replicate Number 12</t>
  </si>
  <si>
    <t>rETR (7)</t>
  </si>
  <si>
    <t>rETR (8)</t>
  </si>
  <si>
    <t>rETR (9)</t>
  </si>
  <si>
    <t>rETR (10)</t>
  </si>
  <si>
    <t>rETR (11)</t>
  </si>
  <si>
    <t>rETR (12)</t>
  </si>
  <si>
    <t>relative electron transport rates (rETR)</t>
  </si>
  <si>
    <t>preindustrial treatment: aerated with 280ppm CO2</t>
  </si>
  <si>
    <t>vegetative Thalli:</t>
  </si>
  <si>
    <t>expected future treatment: aerated with 700ppm CO2</t>
  </si>
  <si>
    <t>future treatment: aerated with 700ppm CO2</t>
  </si>
  <si>
    <t xml:space="preserve">preindustrial treatment; aerated with 280ppm pCO2 </t>
  </si>
  <si>
    <t>future treatment; aerated with 700ppm pCO2</t>
  </si>
  <si>
    <t>Replicate Number</t>
  </si>
  <si>
    <t>Fv/Fm</t>
  </si>
  <si>
    <t>rETR(max)</t>
  </si>
  <si>
    <t>Maximum Quantum Yields (Fv/Fm) and Maximum Relative Electron Transport Rates (rETRmax)</t>
  </si>
  <si>
    <t>16°C; Long day 16h Light : 8h Darkness</t>
  </si>
  <si>
    <t>6°C; Short day 8h Light: 16h Darkness</t>
  </si>
  <si>
    <t>6°C; Short day</t>
  </si>
  <si>
    <t>vegetative adult Thalli</t>
  </si>
  <si>
    <t>Sorus</t>
  </si>
  <si>
    <t>Experiment 3</t>
  </si>
  <si>
    <t>Experiment 4</t>
  </si>
  <si>
    <t>8*</t>
  </si>
  <si>
    <t>* Mean of two fertile discs: Replicate 8 Disc (1) = rETR(max) = 6,24, Replicate 8 Disc (3) = 7,04</t>
  </si>
  <si>
    <t>6°C; Short day 8h Light : 16h Darkness</t>
  </si>
  <si>
    <t>6°C; Short day 8h Darkness : 16h Light</t>
  </si>
  <si>
    <t>young vegetative Thalli</t>
  </si>
  <si>
    <t>adult vegetative Thalli</t>
  </si>
  <si>
    <t>Replicate Number 1 (Disc 3)</t>
  </si>
  <si>
    <t>Replicate Number 3 (Disc 3)</t>
  </si>
  <si>
    <t>Replicate Number 5 (Disc 4)</t>
  </si>
  <si>
    <t>Replicate Number 7 (Disc 4)</t>
  </si>
  <si>
    <t>Replicate Number 8 (Disc 1)</t>
  </si>
  <si>
    <t>Replicate Number 8 (Disc 3)</t>
  </si>
  <si>
    <t xml:space="preserve">Sorus </t>
  </si>
  <si>
    <t>Replicate Number 9 (Disc 3)</t>
  </si>
  <si>
    <t>For details of method see publication</t>
  </si>
  <si>
    <r>
      <t>Maximum Quantum Yields (Fv/Fm) and Rapid-PI-curves</t>
    </r>
    <r>
      <rPr>
        <sz val="11"/>
        <color theme="1"/>
        <rFont val="Calibri"/>
        <family val="2"/>
        <scheme val="minor"/>
      </rPr>
      <t xml:space="preserve"> of Chlorophyll a Fluorescence. Data were obtained with a PAM-2100 (Experiment 3) and a Imaging PAM. rETR(max) was determined according to Jassby and Platt (1976).</t>
    </r>
  </si>
  <si>
    <t>PAR = Photosynthetically active radiation, Fv/Fm = maximum quantum yield, rETR(max)= maximum electron transport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</si>
</sst>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0" xfId="0" applyFill="1" applyBorder="1"/>
    <xf numFmtId="0" fontId="0" fillId="0" borderId="3" xfId="0" applyFill="1" applyBorder="1"/>
    <xf numFmtId="0" fontId="0" fillId="0" borderId="0" xfId="0" applyFill="1" applyBorder="1"/>
    <xf numFmtId="0" fontId="0" fillId="0" borderId="1" xfId="0" applyFill="1" applyBorder="1"/>
    <xf numFmtId="0" fontId="0" fillId="0" borderId="11" xfId="0" applyFill="1" applyBorder="1"/>
    <xf numFmtId="2" fontId="0" fillId="0" borderId="1" xfId="0" applyNumberFormat="1" applyFill="1" applyBorder="1"/>
    <xf numFmtId="0" fontId="0" fillId="0" borderId="2" xfId="0" applyFill="1" applyBorder="1"/>
    <xf numFmtId="2" fontId="0" fillId="0" borderId="2" xfId="0" applyNumberFormat="1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6" xfId="0" applyFill="1" applyBorder="1"/>
    <xf numFmtId="0" fontId="0" fillId="0" borderId="12" xfId="0" applyFill="1" applyBorder="1"/>
    <xf numFmtId="0" fontId="0" fillId="0" borderId="8" xfId="0" applyFill="1" applyBorder="1"/>
    <xf numFmtId="2" fontId="0" fillId="0" borderId="10" xfId="0" applyNumberFormat="1" applyFill="1" applyBorder="1"/>
    <xf numFmtId="2" fontId="0" fillId="0" borderId="11" xfId="0" applyNumberFormat="1" applyFill="1" applyBorder="1"/>
    <xf numFmtId="0" fontId="0" fillId="0" borderId="9" xfId="0" applyFill="1" applyBorder="1"/>
    <xf numFmtId="0" fontId="0" fillId="0" borderId="0" xfId="0" applyFill="1"/>
    <xf numFmtId="2" fontId="0" fillId="0" borderId="8" xfId="0" applyNumberFormat="1" applyFill="1" applyBorder="1"/>
    <xf numFmtId="2" fontId="0" fillId="0" borderId="0" xfId="0" applyNumberFormat="1" applyFill="1"/>
    <xf numFmtId="0" fontId="0" fillId="0" borderId="7" xfId="0" applyFill="1" applyBorder="1"/>
    <xf numFmtId="0" fontId="0" fillId="0" borderId="13" xfId="0" applyFill="1" applyBorder="1"/>
    <xf numFmtId="2" fontId="3" fillId="0" borderId="14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0" fontId="0" fillId="0" borderId="5" xfId="0" applyFill="1" applyBorder="1"/>
    <xf numFmtId="164" fontId="0" fillId="0" borderId="1" xfId="0" applyNumberFormat="1" applyFill="1" applyBorder="1"/>
    <xf numFmtId="164" fontId="0" fillId="0" borderId="2" xfId="0" applyNumberFormat="1" applyFill="1" applyBorder="1"/>
    <xf numFmtId="164" fontId="0" fillId="0" borderId="3" xfId="0" applyNumberFormat="1" applyFill="1" applyBorder="1"/>
    <xf numFmtId="164" fontId="0" fillId="0" borderId="6" xfId="0" applyNumberFormat="1" applyFont="1" applyFill="1" applyBorder="1"/>
    <xf numFmtId="164" fontId="0" fillId="0" borderId="11" xfId="0" applyNumberFormat="1" applyFont="1" applyFill="1" applyBorder="1"/>
    <xf numFmtId="164" fontId="0" fillId="0" borderId="7" xfId="0" applyNumberFormat="1" applyFont="1" applyFill="1" applyBorder="1"/>
    <xf numFmtId="164" fontId="0" fillId="0" borderId="12" xfId="0" applyNumberFormat="1" applyFont="1" applyFill="1" applyBorder="1"/>
    <xf numFmtId="164" fontId="0" fillId="0" borderId="0" xfId="0" applyNumberFormat="1" applyFont="1" applyFill="1" applyBorder="1"/>
    <xf numFmtId="164" fontId="0" fillId="0" borderId="13" xfId="0" applyNumberFormat="1" applyFont="1" applyFill="1" applyBorder="1"/>
    <xf numFmtId="164" fontId="0" fillId="0" borderId="8" xfId="0" applyNumberFormat="1" applyFont="1" applyFill="1" applyBorder="1"/>
    <xf numFmtId="164" fontId="0" fillId="0" borderId="10" xfId="0" applyNumberFormat="1" applyFont="1" applyFill="1" applyBorder="1"/>
    <xf numFmtId="164" fontId="0" fillId="0" borderId="9" xfId="0" applyNumberFormat="1" applyFont="1" applyFill="1" applyBorder="1"/>
    <xf numFmtId="164" fontId="0" fillId="0" borderId="1" xfId="0" applyNumberFormat="1" applyFont="1" applyFill="1" applyBorder="1"/>
    <xf numFmtId="164" fontId="0" fillId="0" borderId="2" xfId="0" applyNumberFormat="1" applyFont="1" applyFill="1" applyBorder="1"/>
    <xf numFmtId="164" fontId="0" fillId="0" borderId="3" xfId="0" applyNumberFormat="1" applyFont="1" applyFill="1" applyBorder="1"/>
    <xf numFmtId="2" fontId="0" fillId="0" borderId="12" xfId="0" applyNumberFormat="1" applyFill="1" applyBorder="1"/>
    <xf numFmtId="2" fontId="0" fillId="0" borderId="7" xfId="0" applyNumberFormat="1" applyFill="1" applyBorder="1"/>
    <xf numFmtId="2" fontId="0" fillId="0" borderId="13" xfId="0" applyNumberFormat="1" applyFill="1" applyBorder="1"/>
    <xf numFmtId="2" fontId="0" fillId="0" borderId="9" xfId="0" applyNumberFormat="1" applyFill="1" applyBorder="1"/>
    <xf numFmtId="0" fontId="1" fillId="0" borderId="0" xfId="0" applyFont="1" applyFill="1"/>
    <xf numFmtId="0" fontId="3" fillId="0" borderId="6" xfId="0" applyFont="1" applyFill="1" applyBorder="1"/>
    <xf numFmtId="0" fontId="4" fillId="0" borderId="6" xfId="0" applyFont="1" applyFill="1" applyBorder="1"/>
    <xf numFmtId="0" fontId="3" fillId="0" borderId="8" xfId="0" applyFont="1" applyFill="1" applyBorder="1"/>
    <xf numFmtId="0" fontId="3" fillId="0" borderId="10" xfId="0" applyFont="1" applyFill="1" applyBorder="1"/>
    <xf numFmtId="0" fontId="4" fillId="0" borderId="8" xfId="0" applyFont="1" applyFill="1" applyBorder="1"/>
    <xf numFmtId="0" fontId="4" fillId="0" borderId="10" xfId="0" applyFont="1" applyFill="1" applyBorder="1"/>
    <xf numFmtId="0" fontId="4" fillId="0" borderId="9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2" fontId="3" fillId="0" borderId="1" xfId="0" applyNumberFormat="1" applyFont="1" applyFill="1" applyBorder="1" applyAlignment="1">
      <alignment horizontal="center"/>
    </xf>
    <xf numFmtId="2" fontId="3" fillId="0" borderId="11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0" fontId="0" fillId="0" borderId="4" xfId="0" applyFill="1" applyBorder="1"/>
    <xf numFmtId="0" fontId="2" fillId="0" borderId="8" xfId="0" applyFont="1" applyFill="1" applyBorder="1"/>
    <xf numFmtId="0" fontId="2" fillId="0" borderId="10" xfId="0" applyFont="1" applyFill="1" applyBorder="1"/>
    <xf numFmtId="0" fontId="2" fillId="0" borderId="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2" fontId="3" fillId="0" borderId="14" xfId="0" applyNumberFormat="1" applyFont="1" applyFill="1" applyBorder="1"/>
    <xf numFmtId="2" fontId="3" fillId="0" borderId="4" xfId="0" applyNumberFormat="1" applyFont="1" applyFill="1" applyBorder="1"/>
    <xf numFmtId="2" fontId="3" fillId="0" borderId="5" xfId="0" applyNumberFormat="1" applyFont="1" applyFill="1" applyBorder="1"/>
    <xf numFmtId="0" fontId="2" fillId="0" borderId="14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3" fillId="0" borderId="0" xfId="0" applyFont="1" applyFill="1"/>
    <xf numFmtId="2" fontId="3" fillId="0" borderId="15" xfId="0" applyNumberFormat="1" applyFont="1" applyFill="1" applyBorder="1"/>
    <xf numFmtId="2" fontId="0" fillId="0" borderId="6" xfId="0" applyNumberFormat="1" applyFill="1" applyBorder="1"/>
    <xf numFmtId="0" fontId="4" fillId="0" borderId="0" xfId="0" applyFont="1" applyFill="1" applyBorder="1"/>
    <xf numFmtId="0" fontId="2" fillId="0" borderId="6" xfId="0" applyFont="1" applyFill="1" applyBorder="1"/>
    <xf numFmtId="0" fontId="2" fillId="0" borderId="11" xfId="0" applyFont="1" applyFill="1" applyBorder="1"/>
    <xf numFmtId="0" fontId="2" fillId="0" borderId="7" xfId="0" applyFont="1" applyFill="1" applyBorder="1"/>
    <xf numFmtId="164" fontId="0" fillId="0" borderId="6" xfId="0" applyNumberFormat="1" applyFill="1" applyBorder="1"/>
    <xf numFmtId="164" fontId="0" fillId="0" borderId="11" xfId="0" applyNumberFormat="1" applyFill="1" applyBorder="1"/>
    <xf numFmtId="164" fontId="0" fillId="0" borderId="12" xfId="0" applyNumberFormat="1" applyFill="1" applyBorder="1"/>
    <xf numFmtId="164" fontId="0" fillId="0" borderId="0" xfId="0" applyNumberFormat="1" applyFill="1" applyBorder="1"/>
    <xf numFmtId="0" fontId="0" fillId="0" borderId="2" xfId="0" applyFill="1" applyBorder="1" applyAlignment="1">
      <alignment horizontal="right"/>
    </xf>
    <xf numFmtId="164" fontId="0" fillId="0" borderId="8" xfId="0" applyNumberFormat="1" applyFill="1" applyBorder="1"/>
    <xf numFmtId="164" fontId="0" fillId="0" borderId="10" xfId="0" applyNumberFormat="1" applyFill="1" applyBorder="1"/>
    <xf numFmtId="164" fontId="5" fillId="0" borderId="2" xfId="0" applyNumberFormat="1" applyFont="1" applyFill="1" applyBorder="1"/>
    <xf numFmtId="164" fontId="5" fillId="0" borderId="0" xfId="0" applyNumberFormat="1" applyFont="1" applyFill="1" applyBorder="1"/>
    <xf numFmtId="164" fontId="5" fillId="0" borderId="13" xfId="0" applyNumberFormat="1" applyFont="1" applyFill="1" applyBorder="1"/>
    <xf numFmtId="0" fontId="3" fillId="0" borderId="9" xfId="0" applyFont="1" applyFill="1" applyBorder="1"/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3" fillId="0" borderId="12" xfId="0" applyFont="1" applyFill="1" applyBorder="1"/>
    <xf numFmtId="2" fontId="3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" fontId="0" fillId="0" borderId="0" xfId="0" applyNumberFormat="1" applyFill="1"/>
    <xf numFmtId="2" fontId="3" fillId="0" borderId="14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4"/>
  <sheetViews>
    <sheetView tabSelected="1" topLeftCell="P33" workbookViewId="0">
      <selection activeCell="Q58" sqref="Q58"/>
    </sheetView>
  </sheetViews>
  <sheetFormatPr baseColWidth="10" defaultColWidth="11.42578125" defaultRowHeight="15" x14ac:dyDescent="0.25"/>
  <cols>
    <col min="2" max="2" width="48" customWidth="1"/>
    <col min="3" max="3" width="46" customWidth="1"/>
    <col min="4" max="4" width="41" customWidth="1"/>
    <col min="5" max="5" width="37.42578125" customWidth="1"/>
    <col min="6" max="6" width="40.5703125" customWidth="1"/>
    <col min="7" max="7" width="43.85546875" customWidth="1"/>
    <col min="8" max="8" width="48.5703125" customWidth="1"/>
    <col min="9" max="9" width="48.85546875" customWidth="1"/>
    <col min="10" max="10" width="63.28515625" customWidth="1"/>
    <col min="11" max="11" width="47.7109375" customWidth="1"/>
    <col min="12" max="12" width="68.140625" customWidth="1"/>
    <col min="13" max="13" width="47.5703125" customWidth="1"/>
    <col min="14" max="14" width="30.28515625" customWidth="1"/>
    <col min="15" max="15" width="40.5703125" customWidth="1"/>
    <col min="16" max="16" width="21.42578125" customWidth="1"/>
    <col min="17" max="17" width="51.5703125" customWidth="1"/>
    <col min="18" max="18" width="31.5703125" customWidth="1"/>
    <col min="19" max="19" width="23.85546875" customWidth="1"/>
    <col min="20" max="20" width="24.140625" customWidth="1"/>
  </cols>
  <sheetData>
    <row r="1" spans="1:38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</row>
    <row r="2" spans="1:38" x14ac:dyDescent="0.25">
      <c r="A2" s="17"/>
      <c r="B2" s="45" t="s">
        <v>63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x14ac:dyDescent="0.25">
      <c r="A3" s="17"/>
      <c r="B3" s="17" t="s">
        <v>62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x14ac:dyDescent="0.25">
      <c r="A4" s="17"/>
      <c r="B4" s="17" t="s">
        <v>64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ht="18.75" x14ac:dyDescent="0.3">
      <c r="A7" s="17"/>
      <c r="B7" s="46" t="s">
        <v>46</v>
      </c>
      <c r="C7" s="5"/>
      <c r="D7" s="5"/>
      <c r="E7" s="5"/>
      <c r="F7" s="5"/>
      <c r="G7" s="5"/>
      <c r="H7" s="20"/>
      <c r="I7" s="17"/>
      <c r="J7" s="11"/>
      <c r="K7" s="5"/>
      <c r="L7" s="5"/>
      <c r="M7" s="5"/>
      <c r="N7" s="5"/>
      <c r="O7" s="20"/>
      <c r="P7" s="17"/>
      <c r="Q7" s="47" t="s">
        <v>40</v>
      </c>
      <c r="R7" s="5"/>
      <c r="S7" s="5"/>
      <c r="T7" s="2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ht="18.75" x14ac:dyDescent="0.3">
      <c r="A8" s="17"/>
      <c r="B8" s="48" t="s">
        <v>52</v>
      </c>
      <c r="C8" s="49" t="s">
        <v>41</v>
      </c>
      <c r="D8" s="49" t="s">
        <v>31</v>
      </c>
      <c r="E8" s="49"/>
      <c r="F8" s="49"/>
      <c r="G8" s="1"/>
      <c r="H8" s="16"/>
      <c r="I8" s="17"/>
      <c r="J8" s="50" t="s">
        <v>32</v>
      </c>
      <c r="K8" s="51" t="s">
        <v>2</v>
      </c>
      <c r="L8" s="51" t="s">
        <v>31</v>
      </c>
      <c r="M8" s="51"/>
      <c r="N8" s="51"/>
      <c r="O8" s="52"/>
      <c r="P8" s="17"/>
      <c r="Q8" s="53" t="s">
        <v>1</v>
      </c>
      <c r="R8" s="54" t="s">
        <v>2</v>
      </c>
      <c r="S8" s="3"/>
      <c r="T8" s="21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ht="18.75" x14ac:dyDescent="0.3">
      <c r="A9" s="17"/>
      <c r="B9" s="46" t="s">
        <v>3</v>
      </c>
      <c r="C9" s="55" t="s">
        <v>4</v>
      </c>
      <c r="D9" s="55" t="s">
        <v>4</v>
      </c>
      <c r="E9" s="55" t="s">
        <v>4</v>
      </c>
      <c r="F9" s="55" t="s">
        <v>4</v>
      </c>
      <c r="G9" s="56" t="s">
        <v>4</v>
      </c>
      <c r="H9" s="57" t="s">
        <v>4</v>
      </c>
      <c r="I9" s="17"/>
      <c r="J9" s="96" t="s">
        <v>30</v>
      </c>
      <c r="K9" s="97"/>
      <c r="L9" s="97"/>
      <c r="M9" s="97"/>
      <c r="N9" s="58"/>
      <c r="O9" s="25"/>
      <c r="P9" s="17"/>
      <c r="Q9" s="59"/>
      <c r="R9" s="60"/>
      <c r="S9" s="1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ht="18.75" x14ac:dyDescent="0.3">
      <c r="A10" s="17"/>
      <c r="B10" s="59" t="s">
        <v>5</v>
      </c>
      <c r="C10" s="61" t="s">
        <v>6</v>
      </c>
      <c r="D10" s="61" t="s">
        <v>7</v>
      </c>
      <c r="E10" s="61" t="s">
        <v>8</v>
      </c>
      <c r="F10" s="61" t="s">
        <v>9</v>
      </c>
      <c r="G10" s="62" t="s">
        <v>10</v>
      </c>
      <c r="H10" s="63" t="s">
        <v>11</v>
      </c>
      <c r="I10" s="17"/>
      <c r="J10" s="64" t="s">
        <v>12</v>
      </c>
      <c r="K10" s="65" t="s">
        <v>13</v>
      </c>
      <c r="L10" s="65" t="s">
        <v>14</v>
      </c>
      <c r="M10" s="65" t="s">
        <v>15</v>
      </c>
      <c r="N10" s="65" t="s">
        <v>16</v>
      </c>
      <c r="O10" s="66" t="s">
        <v>17</v>
      </c>
      <c r="P10" s="17"/>
      <c r="Q10" s="67" t="s">
        <v>0</v>
      </c>
      <c r="R10" s="68" t="s">
        <v>37</v>
      </c>
      <c r="S10" s="68" t="s">
        <v>38</v>
      </c>
      <c r="T10" s="69" t="s">
        <v>39</v>
      </c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x14ac:dyDescent="0.25">
      <c r="A11" s="17"/>
      <c r="B11" s="11">
        <v>11</v>
      </c>
      <c r="C11" s="4">
        <v>0.626</v>
      </c>
      <c r="D11" s="5">
        <v>0.72299999999999998</v>
      </c>
      <c r="E11" s="4">
        <v>0.61499999999999999</v>
      </c>
      <c r="F11" s="5">
        <v>0.71399999999999997</v>
      </c>
      <c r="G11" s="4">
        <v>0.71099999999999997</v>
      </c>
      <c r="H11" s="20">
        <v>0.70899999999999996</v>
      </c>
      <c r="I11" s="17"/>
      <c r="J11" s="41">
        <v>3.4430000000000001</v>
      </c>
      <c r="K11" s="6">
        <v>3.9764999999999997</v>
      </c>
      <c r="L11" s="10">
        <v>3.3824999999999998</v>
      </c>
      <c r="M11" s="6">
        <v>3.9269999999999996</v>
      </c>
      <c r="N11" s="10">
        <v>3.9104999999999999</v>
      </c>
      <c r="O11" s="6">
        <v>3.8994999999999997</v>
      </c>
      <c r="P11" s="17"/>
      <c r="Q11" s="11" t="s">
        <v>35</v>
      </c>
      <c r="R11" s="4">
        <v>1</v>
      </c>
      <c r="S11" s="4">
        <v>0.71299999999999997</v>
      </c>
      <c r="T11" s="19">
        <v>8.4700270659949606</v>
      </c>
      <c r="U11" s="19"/>
      <c r="V11" s="19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</row>
    <row r="12" spans="1:38" x14ac:dyDescent="0.25">
      <c r="A12" s="17"/>
      <c r="B12" s="12">
        <v>18</v>
      </c>
      <c r="C12" s="7">
        <v>0.503</v>
      </c>
      <c r="D12" s="3">
        <v>0.70499999999999996</v>
      </c>
      <c r="E12" s="7">
        <v>0.59199999999999997</v>
      </c>
      <c r="F12" s="3">
        <v>0.68400000000000005</v>
      </c>
      <c r="G12" s="7">
        <v>0.67300000000000004</v>
      </c>
      <c r="H12" s="21">
        <v>0.65900000000000003</v>
      </c>
      <c r="I12" s="17"/>
      <c r="J12" s="41">
        <v>4.5270000000000001</v>
      </c>
      <c r="K12" s="8">
        <v>6.3449999999999998</v>
      </c>
      <c r="L12" s="10">
        <v>5.3279999999999994</v>
      </c>
      <c r="M12" s="8">
        <v>6.1560000000000006</v>
      </c>
      <c r="N12" s="10">
        <v>6.0570000000000004</v>
      </c>
      <c r="O12" s="8">
        <v>5.931</v>
      </c>
      <c r="P12" s="17"/>
      <c r="Q12" s="12" t="s">
        <v>35</v>
      </c>
      <c r="R12" s="7">
        <v>2</v>
      </c>
      <c r="S12" s="7">
        <v>0.73799999999999999</v>
      </c>
      <c r="T12" s="8">
        <v>11.036997242988138</v>
      </c>
      <c r="U12" s="19"/>
      <c r="V12" s="19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spans="1:38" x14ac:dyDescent="0.25">
      <c r="A13" s="17"/>
      <c r="B13" s="12">
        <v>28</v>
      </c>
      <c r="C13" s="7">
        <v>0.40500000000000003</v>
      </c>
      <c r="D13" s="3">
        <v>0.62</v>
      </c>
      <c r="E13" s="7">
        <v>0.54600000000000004</v>
      </c>
      <c r="F13" s="3">
        <v>0.59199999999999997</v>
      </c>
      <c r="G13" s="7">
        <v>0.57699999999999996</v>
      </c>
      <c r="H13" s="21">
        <v>0.55000000000000004</v>
      </c>
      <c r="I13" s="17"/>
      <c r="J13" s="41">
        <v>5.67</v>
      </c>
      <c r="K13" s="8">
        <v>8.68</v>
      </c>
      <c r="L13" s="10">
        <v>7.6440000000000001</v>
      </c>
      <c r="M13" s="8">
        <v>8.2880000000000003</v>
      </c>
      <c r="N13" s="10">
        <v>8.0779999999999994</v>
      </c>
      <c r="O13" s="8">
        <v>7.7000000000000011</v>
      </c>
      <c r="P13" s="17"/>
      <c r="Q13" s="12" t="s">
        <v>35</v>
      </c>
      <c r="R13" s="7">
        <v>3</v>
      </c>
      <c r="S13" s="7">
        <v>0.628</v>
      </c>
      <c r="T13" s="8">
        <v>10.131745886273995</v>
      </c>
      <c r="U13" s="19"/>
      <c r="V13" s="19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x14ac:dyDescent="0.25">
      <c r="A14" s="17"/>
      <c r="B14" s="12">
        <v>37</v>
      </c>
      <c r="C14" s="7">
        <v>0.36699999999999999</v>
      </c>
      <c r="D14" s="3">
        <v>0.53300000000000003</v>
      </c>
      <c r="E14" s="7">
        <v>0.48499999999999999</v>
      </c>
      <c r="F14" s="3">
        <v>0.501</v>
      </c>
      <c r="G14" s="7">
        <v>0.5</v>
      </c>
      <c r="H14" s="21">
        <v>0.45500000000000002</v>
      </c>
      <c r="I14" s="17"/>
      <c r="J14" s="41">
        <v>6.7895000000000003</v>
      </c>
      <c r="K14" s="8">
        <v>9.8605</v>
      </c>
      <c r="L14" s="10">
        <v>8.9725000000000001</v>
      </c>
      <c r="M14" s="8">
        <v>9.2684999999999995</v>
      </c>
      <c r="N14" s="10">
        <v>9.25</v>
      </c>
      <c r="O14" s="8">
        <v>8.4175000000000004</v>
      </c>
      <c r="P14" s="17"/>
      <c r="Q14" s="12" t="s">
        <v>35</v>
      </c>
      <c r="R14" s="7">
        <v>4</v>
      </c>
      <c r="S14" s="7">
        <v>0.71399999999999997</v>
      </c>
      <c r="T14" s="8">
        <v>9.4951189905513971</v>
      </c>
      <c r="U14" s="19"/>
      <c r="V14" s="19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38" x14ac:dyDescent="0.25">
      <c r="A15" s="17"/>
      <c r="B15" s="12">
        <v>52</v>
      </c>
      <c r="C15" s="7">
        <v>0.30099999999999999</v>
      </c>
      <c r="D15" s="3">
        <v>0.41699999999999998</v>
      </c>
      <c r="E15" s="7">
        <v>0.38</v>
      </c>
      <c r="F15" s="3">
        <v>0.378</v>
      </c>
      <c r="G15" s="7">
        <v>0.379</v>
      </c>
      <c r="H15" s="21">
        <v>0.33600000000000002</v>
      </c>
      <c r="I15" s="17"/>
      <c r="J15" s="41">
        <v>7.8259999999999996</v>
      </c>
      <c r="K15" s="8">
        <v>10.841999999999999</v>
      </c>
      <c r="L15" s="10">
        <v>9.8800000000000008</v>
      </c>
      <c r="M15" s="8">
        <v>9.8279999999999994</v>
      </c>
      <c r="N15" s="10">
        <v>9.8539999999999992</v>
      </c>
      <c r="O15" s="8">
        <v>8.7360000000000007</v>
      </c>
      <c r="P15" s="17"/>
      <c r="Q15" s="12" t="s">
        <v>35</v>
      </c>
      <c r="R15" s="7">
        <v>5</v>
      </c>
      <c r="S15" s="7">
        <v>0.72899999999999998</v>
      </c>
      <c r="T15" s="8">
        <v>9.7638894577716471</v>
      </c>
      <c r="U15" s="19"/>
      <c r="V15" s="19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</row>
    <row r="16" spans="1:38" x14ac:dyDescent="0.25">
      <c r="A16" s="17"/>
      <c r="B16" s="12">
        <v>72</v>
      </c>
      <c r="C16" s="7">
        <v>0.23200000000000001</v>
      </c>
      <c r="D16" s="3">
        <v>0.316</v>
      </c>
      <c r="E16" s="7">
        <v>0.27900000000000003</v>
      </c>
      <c r="F16" s="3">
        <v>0.27400000000000002</v>
      </c>
      <c r="G16" s="7">
        <v>0.28199999999999997</v>
      </c>
      <c r="H16" s="21">
        <v>0.24</v>
      </c>
      <c r="I16" s="17"/>
      <c r="J16" s="41">
        <v>8.3520000000000003</v>
      </c>
      <c r="K16" s="8">
        <v>11.375999999999999</v>
      </c>
      <c r="L16" s="10">
        <v>10.044</v>
      </c>
      <c r="M16" s="8">
        <v>9.8640000000000008</v>
      </c>
      <c r="N16" s="10">
        <v>10.151999999999999</v>
      </c>
      <c r="O16" s="8">
        <v>8.64</v>
      </c>
      <c r="P16" s="17"/>
      <c r="Q16" s="13" t="s">
        <v>35</v>
      </c>
      <c r="R16" s="2">
        <v>6</v>
      </c>
      <c r="S16" s="2">
        <v>0.74</v>
      </c>
      <c r="T16" s="9">
        <v>8.2771497689462183</v>
      </c>
      <c r="U16" s="19"/>
      <c r="V16" s="19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</row>
    <row r="17" spans="1:38" x14ac:dyDescent="0.25">
      <c r="A17" s="17"/>
      <c r="B17" s="12">
        <v>104</v>
      </c>
      <c r="C17" s="7">
        <v>0.16200000000000001</v>
      </c>
      <c r="D17" s="3">
        <v>0.21299999999999999</v>
      </c>
      <c r="E17" s="7">
        <v>0.17899999999999999</v>
      </c>
      <c r="F17" s="3">
        <v>0.184</v>
      </c>
      <c r="G17" s="7">
        <v>0.19800000000000001</v>
      </c>
      <c r="H17" s="21">
        <v>0.156</v>
      </c>
      <c r="I17" s="17"/>
      <c r="J17" s="41">
        <v>8.4239999999999995</v>
      </c>
      <c r="K17" s="8">
        <v>11.076000000000001</v>
      </c>
      <c r="L17" s="10">
        <v>9.3079999999999998</v>
      </c>
      <c r="M17" s="8">
        <v>9.5679999999999996</v>
      </c>
      <c r="N17" s="10">
        <v>10.296000000000001</v>
      </c>
      <c r="O17" s="8">
        <v>8.1120000000000001</v>
      </c>
      <c r="P17" s="17"/>
      <c r="Q17" s="12" t="s">
        <v>36</v>
      </c>
      <c r="R17" s="7">
        <v>7</v>
      </c>
      <c r="S17" s="7">
        <v>0.76600000000000001</v>
      </c>
      <c r="T17" s="6">
        <v>10.553170392155437</v>
      </c>
      <c r="U17" s="19"/>
      <c r="V17" s="19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</row>
    <row r="18" spans="1:38" x14ac:dyDescent="0.25">
      <c r="A18" s="17"/>
      <c r="B18" s="12">
        <v>149</v>
      </c>
      <c r="C18" s="7">
        <v>0.12</v>
      </c>
      <c r="D18" s="3">
        <v>0.14699999999999999</v>
      </c>
      <c r="E18" s="7">
        <v>0.157</v>
      </c>
      <c r="F18" s="3">
        <v>0.125</v>
      </c>
      <c r="G18" s="7">
        <v>0.124</v>
      </c>
      <c r="H18" s="21">
        <v>0.10199999999999999</v>
      </c>
      <c r="I18" s="17"/>
      <c r="J18" s="41">
        <v>8.94</v>
      </c>
      <c r="K18" s="8">
        <v>10.951499999999999</v>
      </c>
      <c r="L18" s="10">
        <v>11.6965</v>
      </c>
      <c r="M18" s="8">
        <v>9.3125</v>
      </c>
      <c r="N18" s="10">
        <v>9.2379999999999995</v>
      </c>
      <c r="O18" s="8">
        <v>7.5989999999999993</v>
      </c>
      <c r="P18" s="17"/>
      <c r="Q18" s="12" t="s">
        <v>36</v>
      </c>
      <c r="R18" s="7">
        <v>8</v>
      </c>
      <c r="S18" s="7">
        <v>0.72399999999999998</v>
      </c>
      <c r="T18" s="8">
        <v>10.257195001916642</v>
      </c>
      <c r="U18" s="19"/>
      <c r="V18" s="19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spans="1:38" x14ac:dyDescent="0.25">
      <c r="A19" s="17"/>
      <c r="B19" s="12">
        <v>218</v>
      </c>
      <c r="C19" s="7">
        <v>7.4999999999999997E-2</v>
      </c>
      <c r="D19" s="3">
        <v>9.5000000000000001E-2</v>
      </c>
      <c r="E19" s="7">
        <v>8.2000000000000003E-2</v>
      </c>
      <c r="F19" s="3">
        <v>7.6999999999999999E-2</v>
      </c>
      <c r="G19" s="7">
        <v>8.1000000000000003E-2</v>
      </c>
      <c r="H19" s="21">
        <v>7.0999999999999994E-2</v>
      </c>
      <c r="I19" s="17"/>
      <c r="J19" s="41">
        <v>8.1749999999999989</v>
      </c>
      <c r="K19" s="8">
        <v>10.355</v>
      </c>
      <c r="L19" s="10">
        <v>8.9380000000000006</v>
      </c>
      <c r="M19" s="8">
        <v>8.3930000000000007</v>
      </c>
      <c r="N19" s="10">
        <v>8.8290000000000006</v>
      </c>
      <c r="O19" s="8">
        <v>7.738999999999999</v>
      </c>
      <c r="P19" s="17"/>
      <c r="Q19" s="12" t="s">
        <v>36</v>
      </c>
      <c r="R19" s="7">
        <v>9</v>
      </c>
      <c r="S19" s="7">
        <v>0.75900000000000001</v>
      </c>
      <c r="T19" s="8">
        <v>10.451590354841198</v>
      </c>
      <c r="U19" s="19"/>
      <c r="V19" s="19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</row>
    <row r="20" spans="1:38" x14ac:dyDescent="0.25">
      <c r="A20" s="17"/>
      <c r="B20" s="13">
        <v>318</v>
      </c>
      <c r="C20" s="2">
        <v>0.05</v>
      </c>
      <c r="D20" s="1">
        <v>5.8999999999999997E-2</v>
      </c>
      <c r="E20" s="2">
        <v>4.9000000000000002E-2</v>
      </c>
      <c r="F20" s="1">
        <v>4.8000000000000001E-2</v>
      </c>
      <c r="G20" s="2">
        <v>5.2999999999999999E-2</v>
      </c>
      <c r="H20" s="16">
        <v>3.9E-2</v>
      </c>
      <c r="I20" s="17"/>
      <c r="J20" s="18">
        <v>7.95</v>
      </c>
      <c r="K20" s="9">
        <v>9.3810000000000002</v>
      </c>
      <c r="L20" s="14">
        <v>7.7910000000000004</v>
      </c>
      <c r="M20" s="9">
        <v>7.6320000000000006</v>
      </c>
      <c r="N20" s="14">
        <v>8.4269999999999996</v>
      </c>
      <c r="O20" s="9">
        <v>6.2009999999999996</v>
      </c>
      <c r="P20" s="17"/>
      <c r="Q20" s="12" t="s">
        <v>36</v>
      </c>
      <c r="R20" s="7">
        <v>10</v>
      </c>
      <c r="S20" s="7">
        <v>0.61799999999999999</v>
      </c>
      <c r="T20" s="8">
        <v>11.095965916299546</v>
      </c>
      <c r="U20" s="19"/>
      <c r="V20" s="19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</row>
    <row r="21" spans="1:38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2" t="s">
        <v>36</v>
      </c>
      <c r="R21" s="7">
        <v>11</v>
      </c>
      <c r="S21" s="7">
        <v>0.75600000000000001</v>
      </c>
      <c r="T21" s="8">
        <v>10.506408048160969</v>
      </c>
      <c r="U21" s="19"/>
      <c r="V21" s="19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</row>
    <row r="22" spans="1:38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9"/>
      <c r="K22" s="19"/>
      <c r="L22" s="19"/>
      <c r="M22" s="19"/>
      <c r="N22" s="19"/>
      <c r="O22" s="19"/>
      <c r="P22" s="17"/>
      <c r="Q22" s="13" t="s">
        <v>36</v>
      </c>
      <c r="R22" s="2">
        <v>12</v>
      </c>
      <c r="S22" s="2">
        <v>0.72799999999999998</v>
      </c>
      <c r="T22" s="9">
        <v>14.998929720084305</v>
      </c>
      <c r="U22" s="19"/>
      <c r="V22" s="19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spans="1:38" ht="18.75" x14ac:dyDescent="0.3">
      <c r="A23" s="17"/>
      <c r="B23" s="70"/>
      <c r="C23" s="17"/>
      <c r="D23" s="17"/>
      <c r="E23" s="17"/>
      <c r="F23" s="17"/>
      <c r="G23" s="17"/>
      <c r="H23" s="17"/>
      <c r="I23" s="17"/>
      <c r="J23" s="19"/>
      <c r="K23" s="19"/>
      <c r="L23" s="19"/>
      <c r="M23" s="19"/>
      <c r="N23" s="19"/>
      <c r="O23" s="19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</row>
    <row r="24" spans="1:38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9"/>
      <c r="K24" s="19"/>
      <c r="L24" s="19"/>
      <c r="M24" s="19"/>
      <c r="N24" s="19"/>
      <c r="O24" s="19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</row>
    <row r="25" spans="1:38" ht="18.75" x14ac:dyDescent="0.3">
      <c r="A25" s="17"/>
      <c r="B25" s="46" t="s">
        <v>46</v>
      </c>
      <c r="C25" s="5"/>
      <c r="D25" s="5"/>
      <c r="E25" s="5"/>
      <c r="F25" s="5"/>
      <c r="G25" s="5"/>
      <c r="H25" s="20"/>
      <c r="I25" s="17"/>
      <c r="J25" s="11"/>
      <c r="K25" s="5"/>
      <c r="L25" s="5"/>
      <c r="M25" s="5"/>
      <c r="N25" s="5"/>
      <c r="O25" s="20"/>
      <c r="P25" s="17"/>
      <c r="Q25" s="47" t="s">
        <v>40</v>
      </c>
      <c r="R25" s="5"/>
      <c r="S25" s="5"/>
      <c r="T25" s="20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</row>
    <row r="26" spans="1:38" ht="18.75" x14ac:dyDescent="0.3">
      <c r="A26" s="17"/>
      <c r="B26" s="48" t="s">
        <v>52</v>
      </c>
      <c r="C26" s="49" t="s">
        <v>2</v>
      </c>
      <c r="D26" s="49" t="s">
        <v>33</v>
      </c>
      <c r="E26" s="49"/>
      <c r="F26" s="49"/>
      <c r="G26" s="1"/>
      <c r="H26" s="16"/>
      <c r="I26" s="70"/>
      <c r="J26" s="50" t="s">
        <v>32</v>
      </c>
      <c r="K26" s="51" t="s">
        <v>2</v>
      </c>
      <c r="L26" s="51" t="s">
        <v>34</v>
      </c>
      <c r="M26" s="51"/>
      <c r="N26" s="51"/>
      <c r="O26" s="52"/>
      <c r="P26" s="17"/>
      <c r="Q26" s="53" t="s">
        <v>44</v>
      </c>
      <c r="R26" s="54" t="s">
        <v>43</v>
      </c>
      <c r="S26" s="3"/>
      <c r="T26" s="21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</row>
    <row r="27" spans="1:38" ht="18.75" x14ac:dyDescent="0.3">
      <c r="A27" s="17"/>
      <c r="B27" s="46" t="s">
        <v>3</v>
      </c>
      <c r="C27" s="56" t="s">
        <v>4</v>
      </c>
      <c r="D27" s="56" t="s">
        <v>4</v>
      </c>
      <c r="E27" s="56" t="s">
        <v>4</v>
      </c>
      <c r="F27" s="56" t="s">
        <v>4</v>
      </c>
      <c r="G27" s="56" t="s">
        <v>4</v>
      </c>
      <c r="H27" s="57" t="s">
        <v>4</v>
      </c>
      <c r="I27" s="17"/>
      <c r="J27" s="96" t="s">
        <v>30</v>
      </c>
      <c r="K27" s="97"/>
      <c r="L27" s="97"/>
      <c r="M27" s="97"/>
      <c r="N27" s="58"/>
      <c r="O27" s="25"/>
      <c r="P27" s="17"/>
      <c r="Q27" s="59"/>
      <c r="R27" s="60"/>
      <c r="S27" s="1"/>
      <c r="T27" s="16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spans="1:38" ht="18.75" x14ac:dyDescent="0.3">
      <c r="A28" s="17"/>
      <c r="B28" s="59" t="s">
        <v>5</v>
      </c>
      <c r="C28" s="62" t="s">
        <v>18</v>
      </c>
      <c r="D28" s="62" t="s">
        <v>19</v>
      </c>
      <c r="E28" s="62" t="s">
        <v>20</v>
      </c>
      <c r="F28" s="62" t="s">
        <v>21</v>
      </c>
      <c r="G28" s="62" t="s">
        <v>22</v>
      </c>
      <c r="H28" s="63" t="s">
        <v>23</v>
      </c>
      <c r="I28" s="17"/>
      <c r="J28" s="71" t="s">
        <v>24</v>
      </c>
      <c r="K28" s="71" t="s">
        <v>25</v>
      </c>
      <c r="L28" s="71" t="s">
        <v>26</v>
      </c>
      <c r="M28" s="71" t="s">
        <v>27</v>
      </c>
      <c r="N28" s="71" t="s">
        <v>28</v>
      </c>
      <c r="O28" s="66" t="s">
        <v>29</v>
      </c>
      <c r="P28" s="17"/>
      <c r="Q28" s="67" t="s">
        <v>0</v>
      </c>
      <c r="R28" s="68" t="s">
        <v>37</v>
      </c>
      <c r="S28" s="68" t="s">
        <v>38</v>
      </c>
      <c r="T28" s="69" t="s">
        <v>39</v>
      </c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</row>
    <row r="29" spans="1:38" x14ac:dyDescent="0.25">
      <c r="A29" s="17"/>
      <c r="B29" s="4">
        <v>11</v>
      </c>
      <c r="C29" s="5">
        <v>0.74299999999999999</v>
      </c>
      <c r="D29" s="4">
        <v>0.71399999999999997</v>
      </c>
      <c r="E29" s="15">
        <v>0.74299999999999999</v>
      </c>
      <c r="F29" s="4">
        <v>0.60699999999999998</v>
      </c>
      <c r="G29" s="5">
        <v>0.72799999999999998</v>
      </c>
      <c r="H29" s="4">
        <v>0.69399999999999995</v>
      </c>
      <c r="I29" s="17"/>
      <c r="J29" s="72">
        <v>4.0865</v>
      </c>
      <c r="K29" s="6">
        <v>3.9269999999999996</v>
      </c>
      <c r="L29" s="15">
        <v>4.0865</v>
      </c>
      <c r="M29" s="6">
        <v>3.3384999999999998</v>
      </c>
      <c r="N29" s="15">
        <v>4.0039999999999996</v>
      </c>
      <c r="O29" s="6">
        <v>3.8169999999999997</v>
      </c>
      <c r="P29" s="17"/>
      <c r="Q29" s="11" t="s">
        <v>35</v>
      </c>
      <c r="R29" s="4">
        <v>1</v>
      </c>
      <c r="S29" s="19">
        <v>0.64500000000000002</v>
      </c>
      <c r="T29" s="8">
        <v>9.5299999999999994</v>
      </c>
      <c r="U29" s="19"/>
      <c r="V29" s="19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</row>
    <row r="30" spans="1:38" x14ac:dyDescent="0.25">
      <c r="A30" s="17"/>
      <c r="B30" s="7">
        <v>18</v>
      </c>
      <c r="C30" s="3">
        <v>0.68700000000000006</v>
      </c>
      <c r="D30" s="7">
        <v>0.66200000000000003</v>
      </c>
      <c r="E30" s="10">
        <v>0.69</v>
      </c>
      <c r="F30" s="7">
        <v>0.56399999999999995</v>
      </c>
      <c r="G30" s="3">
        <v>0.71</v>
      </c>
      <c r="H30" s="7">
        <v>0.68600000000000005</v>
      </c>
      <c r="I30" s="17"/>
      <c r="J30" s="41">
        <v>6.1830000000000007</v>
      </c>
      <c r="K30" s="8">
        <v>5.9580000000000002</v>
      </c>
      <c r="L30" s="10">
        <v>6.2099999999999991</v>
      </c>
      <c r="M30" s="8">
        <v>5.0759999999999996</v>
      </c>
      <c r="N30" s="10">
        <v>6.39</v>
      </c>
      <c r="O30" s="8">
        <v>6.1740000000000004</v>
      </c>
      <c r="P30" s="17"/>
      <c r="Q30" s="12" t="s">
        <v>35</v>
      </c>
      <c r="R30" s="7">
        <v>2</v>
      </c>
      <c r="S30" s="19">
        <v>0.63700000000000001</v>
      </c>
      <c r="T30" s="8">
        <v>8.07</v>
      </c>
      <c r="U30" s="19"/>
      <c r="V30" s="19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</row>
    <row r="31" spans="1:38" x14ac:dyDescent="0.25">
      <c r="A31" s="17"/>
      <c r="B31" s="7">
        <v>28</v>
      </c>
      <c r="C31" s="3">
        <v>0.54500000000000004</v>
      </c>
      <c r="D31" s="7">
        <v>0.56899999999999995</v>
      </c>
      <c r="E31" s="10">
        <v>0.58899999999999997</v>
      </c>
      <c r="F31" s="7">
        <v>0.51</v>
      </c>
      <c r="G31" s="3">
        <v>0.63700000000000001</v>
      </c>
      <c r="H31" s="7">
        <v>0.63100000000000001</v>
      </c>
      <c r="I31" s="17"/>
      <c r="J31" s="41">
        <v>7.6300000000000008</v>
      </c>
      <c r="K31" s="8">
        <v>7.9659999999999993</v>
      </c>
      <c r="L31" s="10">
        <v>8.2459999999999987</v>
      </c>
      <c r="M31" s="8">
        <v>7.1400000000000006</v>
      </c>
      <c r="N31" s="10">
        <v>8.9179999999999993</v>
      </c>
      <c r="O31" s="8">
        <v>8.8339999999999996</v>
      </c>
      <c r="P31" s="17"/>
      <c r="Q31" s="12" t="s">
        <v>35</v>
      </c>
      <c r="R31" s="7">
        <v>3</v>
      </c>
      <c r="S31" s="19">
        <v>0.61499999999999999</v>
      </c>
      <c r="T31" s="8">
        <v>7.99</v>
      </c>
      <c r="U31" s="19"/>
      <c r="V31" s="19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</row>
    <row r="32" spans="1:38" x14ac:dyDescent="0.25">
      <c r="A32" s="17"/>
      <c r="B32" s="7">
        <v>37</v>
      </c>
      <c r="C32" s="3">
        <v>0.47799999999999998</v>
      </c>
      <c r="D32" s="7">
        <v>0.501</v>
      </c>
      <c r="E32" s="10">
        <v>0.51500000000000001</v>
      </c>
      <c r="F32" s="7">
        <v>0.47</v>
      </c>
      <c r="G32" s="3">
        <v>0.54700000000000004</v>
      </c>
      <c r="H32" s="7">
        <v>0.56200000000000006</v>
      </c>
      <c r="I32" s="17"/>
      <c r="J32" s="41">
        <v>8.843</v>
      </c>
      <c r="K32" s="8">
        <v>9.2684999999999995</v>
      </c>
      <c r="L32" s="10">
        <v>9.5274999999999999</v>
      </c>
      <c r="M32" s="8">
        <v>8.6950000000000003</v>
      </c>
      <c r="N32" s="10">
        <v>10.1195</v>
      </c>
      <c r="O32" s="8">
        <v>10.397</v>
      </c>
      <c r="P32" s="17"/>
      <c r="Q32" s="12" t="s">
        <v>35</v>
      </c>
      <c r="R32" s="7">
        <v>4</v>
      </c>
      <c r="S32" s="19">
        <v>0.65100000000000002</v>
      </c>
      <c r="T32" s="8">
        <v>10.61</v>
      </c>
      <c r="U32" s="19"/>
      <c r="V32" s="19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</row>
    <row r="33" spans="1:38" x14ac:dyDescent="0.25">
      <c r="A33" s="17"/>
      <c r="B33" s="7">
        <v>52</v>
      </c>
      <c r="C33" s="3">
        <v>0.39</v>
      </c>
      <c r="D33" s="7">
        <v>0.39900000000000002</v>
      </c>
      <c r="E33" s="10">
        <v>0.42099999999999999</v>
      </c>
      <c r="F33" s="7">
        <v>0.39300000000000002</v>
      </c>
      <c r="G33" s="3">
        <v>0.42599999999999999</v>
      </c>
      <c r="H33" s="7">
        <v>0.47099999999999997</v>
      </c>
      <c r="I33" s="17"/>
      <c r="J33" s="41">
        <v>10.14</v>
      </c>
      <c r="K33" s="8">
        <v>10.374000000000001</v>
      </c>
      <c r="L33" s="10">
        <v>10.946</v>
      </c>
      <c r="M33" s="8">
        <v>10.218</v>
      </c>
      <c r="N33" s="10">
        <v>11.076000000000001</v>
      </c>
      <c r="O33" s="8">
        <v>12.245999999999999</v>
      </c>
      <c r="P33" s="17"/>
      <c r="Q33" s="12" t="s">
        <v>35</v>
      </c>
      <c r="R33" s="7">
        <v>5</v>
      </c>
      <c r="S33" s="19">
        <v>0.60699999999999998</v>
      </c>
      <c r="T33" s="8">
        <v>7.31</v>
      </c>
      <c r="U33" s="19"/>
      <c r="V33" s="19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</row>
    <row r="34" spans="1:38" x14ac:dyDescent="0.25">
      <c r="A34" s="17"/>
      <c r="B34" s="7">
        <v>72</v>
      </c>
      <c r="C34" s="3">
        <v>0.30299999999999999</v>
      </c>
      <c r="D34" s="7">
        <v>0.30499999999999999</v>
      </c>
      <c r="E34" s="10">
        <v>0.308</v>
      </c>
      <c r="F34" s="7">
        <v>0.30299999999999999</v>
      </c>
      <c r="G34" s="3">
        <v>0.31900000000000001</v>
      </c>
      <c r="H34" s="7">
        <v>0.39</v>
      </c>
      <c r="I34" s="17"/>
      <c r="J34" s="41">
        <v>10.907999999999999</v>
      </c>
      <c r="K34" s="8">
        <v>10.98</v>
      </c>
      <c r="L34" s="10">
        <v>11.087999999999999</v>
      </c>
      <c r="M34" s="8">
        <v>10.907999999999999</v>
      </c>
      <c r="N34" s="10">
        <v>11.484</v>
      </c>
      <c r="O34" s="8">
        <v>14.040000000000001</v>
      </c>
      <c r="P34" s="17"/>
      <c r="Q34" s="11" t="s">
        <v>36</v>
      </c>
      <c r="R34" s="4">
        <v>6</v>
      </c>
      <c r="S34" s="72">
        <v>0.65600000000000003</v>
      </c>
      <c r="T34" s="6">
        <v>8.3699999999999992</v>
      </c>
      <c r="U34" s="19"/>
      <c r="V34" s="19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</row>
    <row r="35" spans="1:38" x14ac:dyDescent="0.25">
      <c r="A35" s="17"/>
      <c r="B35" s="7">
        <v>104</v>
      </c>
      <c r="C35" s="3">
        <v>0.214</v>
      </c>
      <c r="D35" s="7">
        <v>0.20699999999999999</v>
      </c>
      <c r="E35" s="10">
        <v>0.20599999999999999</v>
      </c>
      <c r="F35" s="7">
        <v>0.23699999999999999</v>
      </c>
      <c r="G35" s="3">
        <v>0.20100000000000001</v>
      </c>
      <c r="H35" s="7">
        <v>0.28599999999999998</v>
      </c>
      <c r="I35" s="17"/>
      <c r="J35" s="41">
        <v>11.128</v>
      </c>
      <c r="K35" s="8">
        <v>10.763999999999999</v>
      </c>
      <c r="L35" s="10">
        <v>10.712</v>
      </c>
      <c r="M35" s="8">
        <v>12.324</v>
      </c>
      <c r="N35" s="10">
        <v>10.452</v>
      </c>
      <c r="O35" s="8">
        <v>14.871999999999998</v>
      </c>
      <c r="P35" s="17"/>
      <c r="Q35" s="12" t="s">
        <v>36</v>
      </c>
      <c r="R35" s="7">
        <v>7</v>
      </c>
      <c r="S35" s="41">
        <v>0.64</v>
      </c>
      <c r="T35" s="8">
        <v>5.41</v>
      </c>
      <c r="U35" s="19"/>
      <c r="V35" s="19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</row>
    <row r="36" spans="1:38" x14ac:dyDescent="0.25">
      <c r="A36" s="17"/>
      <c r="B36" s="7">
        <v>149</v>
      </c>
      <c r="C36" s="3">
        <v>0.13800000000000001</v>
      </c>
      <c r="D36" s="7">
        <v>0.13100000000000001</v>
      </c>
      <c r="E36" s="10">
        <v>0.13700000000000001</v>
      </c>
      <c r="F36" s="7">
        <v>0.14899999999999999</v>
      </c>
      <c r="G36" s="3">
        <v>0.13200000000000001</v>
      </c>
      <c r="H36" s="7">
        <v>0.20100000000000001</v>
      </c>
      <c r="I36" s="17"/>
      <c r="J36" s="41">
        <v>10.281000000000001</v>
      </c>
      <c r="K36" s="8">
        <v>9.759500000000001</v>
      </c>
      <c r="L36" s="10">
        <v>10.2065</v>
      </c>
      <c r="M36" s="8">
        <v>11.1005</v>
      </c>
      <c r="N36" s="10">
        <v>9.8339999999999996</v>
      </c>
      <c r="O36" s="8">
        <v>14.974500000000001</v>
      </c>
      <c r="P36" s="17"/>
      <c r="Q36" s="12" t="s">
        <v>36</v>
      </c>
      <c r="R36" s="7">
        <v>8</v>
      </c>
      <c r="S36" s="41">
        <v>0.68300000000000005</v>
      </c>
      <c r="T36" s="8">
        <v>9.01</v>
      </c>
      <c r="U36" s="19"/>
      <c r="V36" s="19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</row>
    <row r="37" spans="1:38" x14ac:dyDescent="0.25">
      <c r="A37" s="17"/>
      <c r="B37" s="7">
        <v>218</v>
      </c>
      <c r="C37" s="3">
        <v>9.0999999999999998E-2</v>
      </c>
      <c r="D37" s="7">
        <v>8.3000000000000004E-2</v>
      </c>
      <c r="E37" s="10">
        <v>8.3000000000000004E-2</v>
      </c>
      <c r="F37" s="7">
        <v>8.7999999999999995E-2</v>
      </c>
      <c r="G37" s="3">
        <v>8.4000000000000005E-2</v>
      </c>
      <c r="H37" s="7">
        <v>0.13800000000000001</v>
      </c>
      <c r="I37" s="17"/>
      <c r="J37" s="41">
        <v>9.9190000000000005</v>
      </c>
      <c r="K37" s="8">
        <v>9.0470000000000006</v>
      </c>
      <c r="L37" s="10">
        <v>9.0470000000000006</v>
      </c>
      <c r="M37" s="8">
        <v>9.5919999999999987</v>
      </c>
      <c r="N37" s="10">
        <v>9.1560000000000006</v>
      </c>
      <c r="O37" s="8">
        <v>15.042000000000002</v>
      </c>
      <c r="P37" s="17"/>
      <c r="Q37" s="12" t="s">
        <v>36</v>
      </c>
      <c r="R37" s="7">
        <v>9</v>
      </c>
      <c r="S37" s="41">
        <v>0.69</v>
      </c>
      <c r="T37" s="8">
        <v>8.1300000000000008</v>
      </c>
      <c r="U37" s="19"/>
      <c r="V37" s="19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</row>
    <row r="38" spans="1:38" x14ac:dyDescent="0.25">
      <c r="A38" s="17"/>
      <c r="B38" s="2">
        <v>318</v>
      </c>
      <c r="C38" s="1">
        <v>5.7000000000000002E-2</v>
      </c>
      <c r="D38" s="2">
        <v>5.5E-2</v>
      </c>
      <c r="E38" s="1">
        <v>5.1999999999999998E-2</v>
      </c>
      <c r="F38" s="2">
        <v>0.06</v>
      </c>
      <c r="G38" s="1">
        <v>5.5E-2</v>
      </c>
      <c r="H38" s="2">
        <v>8.5000000000000006E-2</v>
      </c>
      <c r="I38" s="17"/>
      <c r="J38" s="18">
        <v>9.0630000000000006</v>
      </c>
      <c r="K38" s="9">
        <v>8.7449999999999992</v>
      </c>
      <c r="L38" s="14">
        <v>8.2679999999999989</v>
      </c>
      <c r="M38" s="9">
        <v>9.5399999999999991</v>
      </c>
      <c r="N38" s="14">
        <v>8.7449999999999992</v>
      </c>
      <c r="O38" s="9">
        <v>13.515000000000001</v>
      </c>
      <c r="P38" s="17"/>
      <c r="Q38" s="13" t="s">
        <v>36</v>
      </c>
      <c r="R38" s="2">
        <v>10</v>
      </c>
      <c r="S38" s="18">
        <v>0.621</v>
      </c>
      <c r="T38" s="9">
        <v>6.13</v>
      </c>
      <c r="U38" s="19"/>
      <c r="V38" s="19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</row>
    <row r="39" spans="1:38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</row>
    <row r="40" spans="1:38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</row>
    <row r="41" spans="1:38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</row>
    <row r="42" spans="1:38" ht="18.75" x14ac:dyDescent="0.3">
      <c r="A42" s="17"/>
      <c r="B42" s="73"/>
      <c r="C42" s="3"/>
      <c r="D42" s="3"/>
      <c r="E42" s="3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47" t="s">
        <v>40</v>
      </c>
      <c r="R42" s="5"/>
      <c r="S42" s="5"/>
      <c r="T42" s="20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</row>
    <row r="43" spans="1:38" ht="18.75" x14ac:dyDescent="0.3">
      <c r="A43" s="17"/>
      <c r="B43" s="46" t="s">
        <v>47</v>
      </c>
      <c r="C43" s="5"/>
      <c r="D43" s="5"/>
      <c r="E43" s="5"/>
      <c r="F43" s="5"/>
      <c r="G43" s="20"/>
      <c r="H43" s="17"/>
      <c r="I43" s="17"/>
      <c r="J43" s="11"/>
      <c r="K43" s="5"/>
      <c r="L43" s="5"/>
      <c r="M43" s="5"/>
      <c r="N43" s="20"/>
      <c r="O43" s="17"/>
      <c r="P43" s="17"/>
      <c r="Q43" s="53" t="s">
        <v>45</v>
      </c>
      <c r="R43" s="54" t="s">
        <v>43</v>
      </c>
      <c r="S43" s="3"/>
      <c r="T43" s="21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</row>
    <row r="44" spans="1:38" ht="18.75" x14ac:dyDescent="0.3">
      <c r="A44" s="17"/>
      <c r="B44" s="48" t="s">
        <v>53</v>
      </c>
      <c r="C44" s="49" t="s">
        <v>50</v>
      </c>
      <c r="D44" s="49" t="s">
        <v>31</v>
      </c>
      <c r="E44" s="49"/>
      <c r="F44" s="49"/>
      <c r="G44" s="16"/>
      <c r="H44" s="17"/>
      <c r="I44" s="17"/>
      <c r="J44" s="50" t="s">
        <v>32</v>
      </c>
      <c r="K44" s="51" t="s">
        <v>42</v>
      </c>
      <c r="L44" s="51" t="s">
        <v>31</v>
      </c>
      <c r="M44" s="51"/>
      <c r="N44" s="52"/>
      <c r="O44" s="17"/>
      <c r="P44" s="17"/>
      <c r="Q44" s="59"/>
      <c r="R44" s="60"/>
      <c r="S44" s="1"/>
      <c r="T44" s="16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</row>
    <row r="45" spans="1:38" ht="18.75" x14ac:dyDescent="0.3">
      <c r="A45" s="17"/>
      <c r="B45" s="46" t="s">
        <v>3</v>
      </c>
      <c r="C45" s="55" t="s">
        <v>4</v>
      </c>
      <c r="D45" s="55" t="s">
        <v>4</v>
      </c>
      <c r="E45" s="55" t="s">
        <v>4</v>
      </c>
      <c r="F45" s="55" t="s">
        <v>4</v>
      </c>
      <c r="G45" s="57" t="s">
        <v>4</v>
      </c>
      <c r="H45" s="17"/>
      <c r="I45" s="17"/>
      <c r="J45" s="22" t="s">
        <v>30</v>
      </c>
      <c r="K45" s="23"/>
      <c r="L45" s="23"/>
      <c r="M45" s="23"/>
      <c r="N45" s="25"/>
      <c r="O45" s="17"/>
      <c r="P45" s="17"/>
      <c r="Q45" s="74" t="s">
        <v>0</v>
      </c>
      <c r="R45" s="75" t="s">
        <v>37</v>
      </c>
      <c r="S45" s="75" t="s">
        <v>38</v>
      </c>
      <c r="T45" s="76" t="s">
        <v>39</v>
      </c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</row>
    <row r="46" spans="1:38" ht="18.75" x14ac:dyDescent="0.3">
      <c r="A46" s="17"/>
      <c r="B46" s="59" t="s">
        <v>5</v>
      </c>
      <c r="C46" s="61" t="s">
        <v>6</v>
      </c>
      <c r="D46" s="61" t="s">
        <v>7</v>
      </c>
      <c r="E46" s="61" t="s">
        <v>8</v>
      </c>
      <c r="F46" s="61" t="s">
        <v>9</v>
      </c>
      <c r="G46" s="63" t="s">
        <v>10</v>
      </c>
      <c r="H46" s="17"/>
      <c r="I46" s="17"/>
      <c r="J46" s="55" t="s">
        <v>12</v>
      </c>
      <c r="K46" s="55" t="s">
        <v>13</v>
      </c>
      <c r="L46" s="55" t="s">
        <v>14</v>
      </c>
      <c r="M46" s="55" t="s">
        <v>15</v>
      </c>
      <c r="N46" s="55" t="s">
        <v>16</v>
      </c>
      <c r="O46" s="17"/>
      <c r="P46" s="17"/>
      <c r="Q46" s="11" t="s">
        <v>35</v>
      </c>
      <c r="R46" s="4">
        <v>1</v>
      </c>
      <c r="S46" s="6">
        <v>0.503</v>
      </c>
      <c r="T46" s="42">
        <v>9.2200000000000006</v>
      </c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</row>
    <row r="47" spans="1:38" x14ac:dyDescent="0.25">
      <c r="A47" s="17"/>
      <c r="B47" s="12">
        <v>0</v>
      </c>
      <c r="C47" s="6">
        <v>0.64500000000000002</v>
      </c>
      <c r="D47" s="10">
        <v>0.63700000000000001</v>
      </c>
      <c r="E47" s="6">
        <v>0.61499999999999999</v>
      </c>
      <c r="F47" s="10">
        <v>0.65100000000000002</v>
      </c>
      <c r="G47" s="6">
        <v>0.60699999999999998</v>
      </c>
      <c r="H47" s="17"/>
      <c r="I47" s="17"/>
      <c r="J47" s="77">
        <f>C47*B47*0.5</f>
        <v>0</v>
      </c>
      <c r="K47" s="26">
        <f>D47*B47*0.5</f>
        <v>0</v>
      </c>
      <c r="L47" s="26">
        <f>B47*E47*0.5</f>
        <v>0</v>
      </c>
      <c r="M47" s="78">
        <f>F47*B47*0.5</f>
        <v>0</v>
      </c>
      <c r="N47" s="26">
        <f>G47*B47*0.5</f>
        <v>0</v>
      </c>
      <c r="O47" s="17"/>
      <c r="P47" s="17"/>
      <c r="Q47" s="12" t="s">
        <v>35</v>
      </c>
      <c r="R47" s="7">
        <v>3</v>
      </c>
      <c r="S47" s="8">
        <v>0.42499999999999999</v>
      </c>
      <c r="T47" s="43">
        <v>6.76</v>
      </c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</row>
    <row r="48" spans="1:38" x14ac:dyDescent="0.25">
      <c r="A48" s="17"/>
      <c r="B48" s="12">
        <v>1</v>
      </c>
      <c r="C48" s="8">
        <v>0.624</v>
      </c>
      <c r="D48" s="10">
        <v>0.622</v>
      </c>
      <c r="E48" s="8">
        <v>0.60099999999999998</v>
      </c>
      <c r="F48" s="10">
        <v>0.63800000000000001</v>
      </c>
      <c r="G48" s="8">
        <v>0.58099999999999996</v>
      </c>
      <c r="H48" s="17"/>
      <c r="I48" s="17"/>
      <c r="J48" s="79">
        <f t="shared" ref="J48:J55" si="0">C48*B48*0.5</f>
        <v>0.312</v>
      </c>
      <c r="K48" s="27">
        <f t="shared" ref="K48:K55" si="1">D48*B48*0.5</f>
        <v>0.311</v>
      </c>
      <c r="L48" s="27">
        <f t="shared" ref="L48:L55" si="2">B48*E48*0.5</f>
        <v>0.30049999999999999</v>
      </c>
      <c r="M48" s="80">
        <f t="shared" ref="M48:M55" si="3">F48*B48*0.5</f>
        <v>0.31900000000000001</v>
      </c>
      <c r="N48" s="27">
        <f t="shared" ref="N48:N55" si="4">G48*B48*0.5</f>
        <v>0.29049999999999998</v>
      </c>
      <c r="O48" s="17"/>
      <c r="P48" s="17"/>
      <c r="Q48" s="13" t="s">
        <v>35</v>
      </c>
      <c r="R48" s="2">
        <v>5</v>
      </c>
      <c r="S48" s="9">
        <v>0.54800000000000004</v>
      </c>
      <c r="T48" s="44">
        <v>5.34</v>
      </c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</row>
    <row r="49" spans="1:38" x14ac:dyDescent="0.25">
      <c r="A49" s="17"/>
      <c r="B49" s="12">
        <v>21</v>
      </c>
      <c r="C49" s="8">
        <v>0.51800000000000002</v>
      </c>
      <c r="D49" s="10">
        <v>0.47899999999999998</v>
      </c>
      <c r="E49" s="8">
        <v>0.49399999999999999</v>
      </c>
      <c r="F49" s="10">
        <v>0.53400000000000003</v>
      </c>
      <c r="G49" s="8">
        <v>0.45300000000000001</v>
      </c>
      <c r="H49" s="17"/>
      <c r="I49" s="17"/>
      <c r="J49" s="79">
        <f t="shared" si="0"/>
        <v>5.4390000000000001</v>
      </c>
      <c r="K49" s="27">
        <f t="shared" si="1"/>
        <v>5.0294999999999996</v>
      </c>
      <c r="L49" s="27">
        <f t="shared" si="2"/>
        <v>5.1870000000000003</v>
      </c>
      <c r="M49" s="80">
        <f t="shared" si="3"/>
        <v>5.6070000000000002</v>
      </c>
      <c r="N49" s="27">
        <f t="shared" si="4"/>
        <v>4.7565</v>
      </c>
      <c r="O49" s="17"/>
      <c r="P49" s="17"/>
      <c r="Q49" s="12" t="s">
        <v>36</v>
      </c>
      <c r="R49" s="7">
        <v>7</v>
      </c>
      <c r="S49" s="8">
        <v>0.35</v>
      </c>
      <c r="T49" s="43">
        <v>7.4306588113586818</v>
      </c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</row>
    <row r="50" spans="1:38" x14ac:dyDescent="0.25">
      <c r="A50" s="17"/>
      <c r="B50" s="12">
        <v>56</v>
      </c>
      <c r="C50" s="8">
        <v>0.32100000000000001</v>
      </c>
      <c r="D50" s="10">
        <v>0.28100000000000003</v>
      </c>
      <c r="E50" s="8">
        <v>0.29499999999999998</v>
      </c>
      <c r="F50" s="10">
        <v>0.34899999999999998</v>
      </c>
      <c r="G50" s="8">
        <v>0.26300000000000001</v>
      </c>
      <c r="H50" s="17"/>
      <c r="I50" s="17"/>
      <c r="J50" s="79">
        <f t="shared" si="0"/>
        <v>8.9879999999999995</v>
      </c>
      <c r="K50" s="27">
        <f t="shared" si="1"/>
        <v>7.8680000000000003</v>
      </c>
      <c r="L50" s="27">
        <f t="shared" si="2"/>
        <v>8.26</v>
      </c>
      <c r="M50" s="80">
        <f t="shared" si="3"/>
        <v>9.7719999999999985</v>
      </c>
      <c r="N50" s="27">
        <f t="shared" si="4"/>
        <v>7.3640000000000008</v>
      </c>
      <c r="O50" s="17"/>
      <c r="P50" s="17"/>
      <c r="Q50" s="12" t="s">
        <v>36</v>
      </c>
      <c r="R50" s="81" t="s">
        <v>48</v>
      </c>
      <c r="S50" s="8">
        <v>0.47</v>
      </c>
      <c r="T50" s="43">
        <v>6.6401598709859773</v>
      </c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</row>
    <row r="51" spans="1:38" x14ac:dyDescent="0.25">
      <c r="A51" s="17"/>
      <c r="B51" s="12">
        <v>111</v>
      </c>
      <c r="C51" s="8">
        <v>0.17100000000000001</v>
      </c>
      <c r="D51" s="10">
        <v>0.14399999999999999</v>
      </c>
      <c r="E51" s="8">
        <v>0.13700000000000001</v>
      </c>
      <c r="F51" s="10">
        <v>0.19</v>
      </c>
      <c r="G51" s="8">
        <v>0.128</v>
      </c>
      <c r="H51" s="17"/>
      <c r="I51" s="17"/>
      <c r="J51" s="79">
        <f t="shared" si="0"/>
        <v>9.4905000000000008</v>
      </c>
      <c r="K51" s="27">
        <f t="shared" si="1"/>
        <v>7.9919999999999991</v>
      </c>
      <c r="L51" s="27">
        <f t="shared" si="2"/>
        <v>7.6035000000000004</v>
      </c>
      <c r="M51" s="80">
        <f t="shared" si="3"/>
        <v>10.545</v>
      </c>
      <c r="N51" s="27">
        <f t="shared" si="4"/>
        <v>7.1040000000000001</v>
      </c>
      <c r="O51" s="17"/>
      <c r="P51" s="17"/>
      <c r="Q51" s="13" t="s">
        <v>36</v>
      </c>
      <c r="R51" s="2">
        <v>9</v>
      </c>
      <c r="S51" s="9">
        <v>0.52</v>
      </c>
      <c r="T51" s="44">
        <v>5.1846286778510633</v>
      </c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</row>
    <row r="52" spans="1:38" x14ac:dyDescent="0.25">
      <c r="A52" s="17"/>
      <c r="B52" s="12">
        <v>186</v>
      </c>
      <c r="C52" s="8">
        <v>9.6000000000000002E-2</v>
      </c>
      <c r="D52" s="10">
        <v>7.6999999999999999E-2</v>
      </c>
      <c r="E52" s="8">
        <v>7.0000000000000007E-2</v>
      </c>
      <c r="F52" s="10">
        <v>0.106</v>
      </c>
      <c r="G52" s="8">
        <v>0.06</v>
      </c>
      <c r="H52" s="17"/>
      <c r="I52" s="17"/>
      <c r="J52" s="79">
        <f t="shared" si="0"/>
        <v>8.9280000000000008</v>
      </c>
      <c r="K52" s="27">
        <f t="shared" si="1"/>
        <v>7.1609999999999996</v>
      </c>
      <c r="L52" s="27">
        <f t="shared" si="2"/>
        <v>6.5100000000000007</v>
      </c>
      <c r="M52" s="80">
        <f t="shared" si="3"/>
        <v>9.8580000000000005</v>
      </c>
      <c r="N52" s="27">
        <f t="shared" si="4"/>
        <v>5.58</v>
      </c>
      <c r="O52" s="17"/>
      <c r="P52" s="17"/>
      <c r="Q52" s="17"/>
      <c r="R52" s="17"/>
      <c r="S52" s="3"/>
      <c r="T52" s="3"/>
      <c r="U52" s="10"/>
      <c r="V52" s="10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</row>
    <row r="53" spans="1:38" x14ac:dyDescent="0.25">
      <c r="A53" s="17"/>
      <c r="B53" s="12">
        <v>281</v>
      </c>
      <c r="C53" s="8">
        <v>4.5999999999999999E-2</v>
      </c>
      <c r="D53" s="10">
        <v>3.2000000000000001E-2</v>
      </c>
      <c r="E53" s="8">
        <v>2.5999999999999999E-2</v>
      </c>
      <c r="F53" s="10">
        <v>5.3999999999999999E-2</v>
      </c>
      <c r="G53" s="8">
        <v>2.1000000000000001E-2</v>
      </c>
      <c r="H53" s="17"/>
      <c r="I53" s="17"/>
      <c r="J53" s="79">
        <f t="shared" si="0"/>
        <v>6.4630000000000001</v>
      </c>
      <c r="K53" s="27">
        <f t="shared" si="1"/>
        <v>4.4960000000000004</v>
      </c>
      <c r="L53" s="27">
        <f t="shared" si="2"/>
        <v>3.653</v>
      </c>
      <c r="M53" s="80">
        <f t="shared" si="3"/>
        <v>7.5869999999999997</v>
      </c>
      <c r="N53" s="27">
        <f t="shared" si="4"/>
        <v>2.9505000000000003</v>
      </c>
      <c r="O53" s="17"/>
      <c r="P53" s="17"/>
      <c r="Q53" s="17"/>
      <c r="R53" s="17"/>
      <c r="S53" s="3"/>
      <c r="T53" s="3"/>
      <c r="U53" s="10"/>
      <c r="V53" s="10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</row>
    <row r="54" spans="1:38" x14ac:dyDescent="0.25">
      <c r="A54" s="17"/>
      <c r="B54" s="12">
        <v>336</v>
      </c>
      <c r="C54" s="8">
        <v>2.1000000000000001E-2</v>
      </c>
      <c r="D54" s="10">
        <v>1.2999999999999999E-2</v>
      </c>
      <c r="E54" s="8">
        <v>8.0000000000000002E-3</v>
      </c>
      <c r="F54" s="10">
        <v>3.1E-2</v>
      </c>
      <c r="G54" s="8">
        <v>0</v>
      </c>
      <c r="H54" s="17"/>
      <c r="I54" s="17"/>
      <c r="J54" s="79">
        <f t="shared" si="0"/>
        <v>3.528</v>
      </c>
      <c r="K54" s="27">
        <f t="shared" si="1"/>
        <v>2.1839999999999997</v>
      </c>
      <c r="L54" s="27">
        <f t="shared" si="2"/>
        <v>1.3440000000000001</v>
      </c>
      <c r="M54" s="80">
        <f t="shared" si="3"/>
        <v>5.2080000000000002</v>
      </c>
      <c r="N54" s="27">
        <f t="shared" si="4"/>
        <v>0</v>
      </c>
      <c r="O54" s="17"/>
      <c r="P54" s="17"/>
      <c r="Q54" s="17" t="s">
        <v>49</v>
      </c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</row>
    <row r="55" spans="1:38" x14ac:dyDescent="0.25">
      <c r="A55" s="17"/>
      <c r="B55" s="13">
        <v>396</v>
      </c>
      <c r="C55" s="9">
        <v>0.01</v>
      </c>
      <c r="D55" s="14">
        <v>0.01</v>
      </c>
      <c r="E55" s="9">
        <v>0.01</v>
      </c>
      <c r="F55" s="14">
        <v>3.3000000000000002E-2</v>
      </c>
      <c r="G55" s="9">
        <v>0</v>
      </c>
      <c r="H55" s="17"/>
      <c r="I55" s="17"/>
      <c r="J55" s="82">
        <f t="shared" si="0"/>
        <v>1.98</v>
      </c>
      <c r="K55" s="28">
        <f t="shared" si="1"/>
        <v>1.98</v>
      </c>
      <c r="L55" s="28">
        <f t="shared" si="2"/>
        <v>1.98</v>
      </c>
      <c r="M55" s="83">
        <f t="shared" si="3"/>
        <v>6.5340000000000007</v>
      </c>
      <c r="N55" s="28">
        <f t="shared" si="4"/>
        <v>0</v>
      </c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</row>
    <row r="56" spans="1:38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80"/>
      <c r="K56" s="80"/>
      <c r="L56" s="80"/>
      <c r="M56" s="80"/>
      <c r="N56" s="80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</row>
    <row r="57" spans="1:38" ht="18.75" x14ac:dyDescent="0.3">
      <c r="A57" s="17"/>
      <c r="B57" s="46" t="s">
        <v>47</v>
      </c>
      <c r="C57" s="5"/>
      <c r="D57" s="5"/>
      <c r="E57" s="5"/>
      <c r="F57" s="5"/>
      <c r="G57" s="20"/>
      <c r="H57" s="17"/>
      <c r="I57" s="17"/>
      <c r="J57" s="12"/>
      <c r="K57" s="3"/>
      <c r="L57" s="3"/>
      <c r="M57" s="3"/>
      <c r="N57" s="21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</row>
    <row r="58" spans="1:38" ht="18.75" x14ac:dyDescent="0.3">
      <c r="A58" s="17"/>
      <c r="B58" s="48" t="s">
        <v>1</v>
      </c>
      <c r="C58" s="49" t="s">
        <v>51</v>
      </c>
      <c r="D58" s="49" t="s">
        <v>34</v>
      </c>
      <c r="E58" s="49"/>
      <c r="F58" s="49"/>
      <c r="G58" s="16"/>
      <c r="H58" s="17"/>
      <c r="I58" s="17"/>
      <c r="J58" s="50" t="s">
        <v>32</v>
      </c>
      <c r="K58" s="51" t="s">
        <v>42</v>
      </c>
      <c r="L58" s="51" t="s">
        <v>34</v>
      </c>
      <c r="M58" s="51"/>
      <c r="N58" s="52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</row>
    <row r="59" spans="1:38" ht="18.75" x14ac:dyDescent="0.3">
      <c r="A59" s="17"/>
      <c r="B59" s="46" t="s">
        <v>3</v>
      </c>
      <c r="C59" s="55" t="s">
        <v>4</v>
      </c>
      <c r="D59" s="55" t="s">
        <v>4</v>
      </c>
      <c r="E59" s="55" t="s">
        <v>4</v>
      </c>
      <c r="F59" s="55" t="s">
        <v>4</v>
      </c>
      <c r="G59" s="57" t="s">
        <v>4</v>
      </c>
      <c r="H59" s="17"/>
      <c r="I59" s="17"/>
      <c r="J59" s="24" t="s">
        <v>30</v>
      </c>
      <c r="K59" s="23"/>
      <c r="L59" s="23"/>
      <c r="M59" s="23"/>
      <c r="N59" s="25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</row>
    <row r="60" spans="1:38" ht="18.75" x14ac:dyDescent="0.3">
      <c r="A60" s="17"/>
      <c r="B60" s="59" t="s">
        <v>5</v>
      </c>
      <c r="C60" s="61" t="s">
        <v>11</v>
      </c>
      <c r="D60" s="61" t="s">
        <v>18</v>
      </c>
      <c r="E60" s="61" t="s">
        <v>19</v>
      </c>
      <c r="F60" s="61" t="s">
        <v>20</v>
      </c>
      <c r="G60" s="63" t="s">
        <v>21</v>
      </c>
      <c r="H60" s="17"/>
      <c r="I60" s="17"/>
      <c r="J60" s="24" t="s">
        <v>17</v>
      </c>
      <c r="K60" s="24" t="s">
        <v>24</v>
      </c>
      <c r="L60" s="24" t="s">
        <v>25</v>
      </c>
      <c r="M60" s="24" t="s">
        <v>26</v>
      </c>
      <c r="N60" s="24" t="s">
        <v>27</v>
      </c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</row>
    <row r="61" spans="1:38" x14ac:dyDescent="0.25">
      <c r="A61" s="17"/>
      <c r="B61" s="11">
        <v>0</v>
      </c>
      <c r="C61" s="6">
        <v>0.65600000000000003</v>
      </c>
      <c r="D61" s="15">
        <v>0.64</v>
      </c>
      <c r="E61" s="6">
        <v>0.68300000000000005</v>
      </c>
      <c r="F61" s="15">
        <v>0.69</v>
      </c>
      <c r="G61" s="6">
        <v>0.621</v>
      </c>
      <c r="H61" s="3"/>
      <c r="I61" s="17"/>
      <c r="J61" s="29">
        <v>0</v>
      </c>
      <c r="K61" s="38">
        <v>0</v>
      </c>
      <c r="L61" s="30">
        <v>0</v>
      </c>
      <c r="M61" s="38">
        <v>0</v>
      </c>
      <c r="N61" s="31">
        <v>0</v>
      </c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</row>
    <row r="62" spans="1:38" x14ac:dyDescent="0.25">
      <c r="A62" s="17"/>
      <c r="B62" s="12">
        <v>1</v>
      </c>
      <c r="C62" s="8">
        <v>0.64500000000000002</v>
      </c>
      <c r="D62" s="10">
        <v>0.628</v>
      </c>
      <c r="E62" s="8">
        <v>0.66600000000000004</v>
      </c>
      <c r="F62" s="10">
        <v>0.67600000000000005</v>
      </c>
      <c r="G62" s="8">
        <v>0.61099999999999999</v>
      </c>
      <c r="H62" s="3"/>
      <c r="I62" s="17"/>
      <c r="J62" s="32">
        <v>0.32250000000000001</v>
      </c>
      <c r="K62" s="84">
        <v>0.314</v>
      </c>
      <c r="L62" s="85">
        <v>0.33300000000000002</v>
      </c>
      <c r="M62" s="84">
        <v>0.33800000000000002</v>
      </c>
      <c r="N62" s="86">
        <v>0.30549999999999999</v>
      </c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</row>
    <row r="63" spans="1:38" x14ac:dyDescent="0.25">
      <c r="A63" s="17"/>
      <c r="B63" s="12">
        <v>21</v>
      </c>
      <c r="C63" s="8">
        <v>0.51600000000000001</v>
      </c>
      <c r="D63" s="10">
        <v>0.41299999999999998</v>
      </c>
      <c r="E63" s="8">
        <v>0.52400000000000002</v>
      </c>
      <c r="F63" s="10">
        <v>0.48899999999999999</v>
      </c>
      <c r="G63" s="8">
        <v>0.41</v>
      </c>
      <c r="H63" s="17"/>
      <c r="I63" s="17"/>
      <c r="J63" s="32">
        <v>5.4180000000000001</v>
      </c>
      <c r="K63" s="39">
        <v>4.3365</v>
      </c>
      <c r="L63" s="33">
        <v>5.5020000000000007</v>
      </c>
      <c r="M63" s="39">
        <v>5.1345000000000001</v>
      </c>
      <c r="N63" s="34">
        <v>4.3049999999999997</v>
      </c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</row>
    <row r="64" spans="1:38" x14ac:dyDescent="0.25">
      <c r="A64" s="17"/>
      <c r="B64" s="12">
        <v>56</v>
      </c>
      <c r="C64" s="8">
        <v>0.29699999999999999</v>
      </c>
      <c r="D64" s="10">
        <v>0.21</v>
      </c>
      <c r="E64" s="8">
        <v>0.311</v>
      </c>
      <c r="F64" s="10">
        <v>0.28100000000000003</v>
      </c>
      <c r="G64" s="8">
        <v>0.22800000000000001</v>
      </c>
      <c r="H64" s="17"/>
      <c r="I64" s="17"/>
      <c r="J64" s="32">
        <v>8.3159999999999989</v>
      </c>
      <c r="K64" s="39">
        <v>5.88</v>
      </c>
      <c r="L64" s="33">
        <v>8.7080000000000002</v>
      </c>
      <c r="M64" s="39">
        <v>7.8680000000000003</v>
      </c>
      <c r="N64" s="34">
        <v>6.3840000000000003</v>
      </c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</row>
    <row r="65" spans="1:38" x14ac:dyDescent="0.25">
      <c r="A65" s="17"/>
      <c r="B65" s="12">
        <v>111</v>
      </c>
      <c r="C65" s="8">
        <v>0.14799999999999999</v>
      </c>
      <c r="D65" s="10">
        <v>8.8999999999999996E-2</v>
      </c>
      <c r="E65" s="8">
        <v>0.161</v>
      </c>
      <c r="F65" s="10">
        <v>0.14599999999999999</v>
      </c>
      <c r="G65" s="8">
        <v>0.105</v>
      </c>
      <c r="H65" s="17"/>
      <c r="I65" s="17"/>
      <c r="J65" s="32">
        <v>8.2140000000000004</v>
      </c>
      <c r="K65" s="39">
        <v>4.9394999999999998</v>
      </c>
      <c r="L65" s="33">
        <v>8.9355000000000011</v>
      </c>
      <c r="M65" s="39">
        <v>8.1029999999999998</v>
      </c>
      <c r="N65" s="34">
        <v>5.8274999999999997</v>
      </c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</row>
    <row r="66" spans="1:38" x14ac:dyDescent="0.25">
      <c r="A66" s="17"/>
      <c r="B66" s="12">
        <v>186</v>
      </c>
      <c r="C66" s="8">
        <v>7.9000000000000001E-2</v>
      </c>
      <c r="D66" s="10">
        <v>3.7999999999999999E-2</v>
      </c>
      <c r="E66" s="8">
        <v>9.0999999999999998E-2</v>
      </c>
      <c r="F66" s="10">
        <v>8.1000000000000003E-2</v>
      </c>
      <c r="G66" s="8">
        <v>4.8000000000000001E-2</v>
      </c>
      <c r="H66" s="17"/>
      <c r="I66" s="17"/>
      <c r="J66" s="32">
        <v>7.3470000000000004</v>
      </c>
      <c r="K66" s="39">
        <v>3.5339999999999998</v>
      </c>
      <c r="L66" s="33">
        <v>8.4629999999999992</v>
      </c>
      <c r="M66" s="39">
        <v>7.5330000000000004</v>
      </c>
      <c r="N66" s="34">
        <v>4.4640000000000004</v>
      </c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</row>
    <row r="67" spans="1:38" x14ac:dyDescent="0.25">
      <c r="A67" s="17"/>
      <c r="B67" s="12">
        <v>281</v>
      </c>
      <c r="C67" s="8">
        <v>3.2000000000000001E-2</v>
      </c>
      <c r="D67" s="10">
        <v>0</v>
      </c>
      <c r="E67" s="8">
        <v>4.4999999999999998E-2</v>
      </c>
      <c r="F67" s="10">
        <v>3.2000000000000001E-2</v>
      </c>
      <c r="G67" s="8">
        <v>1.0999999999999999E-2</v>
      </c>
      <c r="H67" s="17"/>
      <c r="I67" s="17"/>
      <c r="J67" s="32">
        <v>4.4960000000000004</v>
      </c>
      <c r="K67" s="39">
        <v>0</v>
      </c>
      <c r="L67" s="33">
        <v>6.3224999999999998</v>
      </c>
      <c r="M67" s="39">
        <v>4.4960000000000004</v>
      </c>
      <c r="N67" s="34">
        <v>1.5454999999999999</v>
      </c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</row>
    <row r="68" spans="1:38" x14ac:dyDescent="0.25">
      <c r="A68" s="17"/>
      <c r="B68" s="12">
        <v>336</v>
      </c>
      <c r="C68" s="8">
        <v>0</v>
      </c>
      <c r="D68" s="10">
        <v>0</v>
      </c>
      <c r="E68" s="8">
        <v>1.7999999999999999E-2</v>
      </c>
      <c r="F68" s="10">
        <v>0</v>
      </c>
      <c r="G68" s="8">
        <v>0</v>
      </c>
      <c r="H68" s="17"/>
      <c r="I68" s="17"/>
      <c r="J68" s="32">
        <v>0</v>
      </c>
      <c r="K68" s="39">
        <v>0</v>
      </c>
      <c r="L68" s="33">
        <v>3.0239999999999996</v>
      </c>
      <c r="M68" s="39">
        <v>0</v>
      </c>
      <c r="N68" s="34">
        <v>0</v>
      </c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</row>
    <row r="69" spans="1:38" x14ac:dyDescent="0.25">
      <c r="A69" s="17"/>
      <c r="B69" s="13">
        <v>396</v>
      </c>
      <c r="C69" s="9">
        <v>0</v>
      </c>
      <c r="D69" s="14">
        <v>0</v>
      </c>
      <c r="E69" s="9">
        <v>2.3E-2</v>
      </c>
      <c r="F69" s="14">
        <v>1.0999999999999999E-2</v>
      </c>
      <c r="G69" s="9">
        <v>0</v>
      </c>
      <c r="H69" s="17"/>
      <c r="I69" s="17"/>
      <c r="J69" s="35">
        <v>0</v>
      </c>
      <c r="K69" s="40">
        <v>0</v>
      </c>
      <c r="L69" s="36">
        <v>4.5540000000000003</v>
      </c>
      <c r="M69" s="40">
        <v>2.1779999999999999</v>
      </c>
      <c r="N69" s="37">
        <v>0</v>
      </c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</row>
    <row r="70" spans="1:38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</row>
    <row r="71" spans="1:38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</row>
    <row r="72" spans="1:38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</row>
    <row r="73" spans="1:38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</row>
    <row r="74" spans="1:38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9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</row>
    <row r="75" spans="1:38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3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</row>
    <row r="76" spans="1:38" ht="18.75" x14ac:dyDescent="0.3">
      <c r="A76" s="17"/>
      <c r="B76" s="46" t="s">
        <v>47</v>
      </c>
      <c r="C76" s="5"/>
      <c r="D76" s="5"/>
      <c r="E76" s="20"/>
      <c r="F76" s="3"/>
      <c r="G76" s="3"/>
      <c r="H76" s="17"/>
      <c r="I76" s="17"/>
      <c r="J76" s="46" t="s">
        <v>47</v>
      </c>
      <c r="K76" s="5"/>
      <c r="L76" s="20"/>
      <c r="M76" s="73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</row>
    <row r="77" spans="1:38" ht="18.75" x14ac:dyDescent="0.3">
      <c r="A77" s="17"/>
      <c r="B77" s="48" t="s">
        <v>45</v>
      </c>
      <c r="C77" s="49" t="s">
        <v>50</v>
      </c>
      <c r="D77" s="49" t="s">
        <v>31</v>
      </c>
      <c r="E77" s="87"/>
      <c r="F77" s="88"/>
      <c r="G77" s="3"/>
      <c r="H77" s="17"/>
      <c r="I77" s="17"/>
      <c r="J77" s="50" t="s">
        <v>60</v>
      </c>
      <c r="K77" s="51" t="s">
        <v>42</v>
      </c>
      <c r="L77" s="52" t="s">
        <v>31</v>
      </c>
      <c r="M77" s="89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</row>
    <row r="78" spans="1:38" ht="18.75" x14ac:dyDescent="0.3">
      <c r="A78" s="17"/>
      <c r="B78" s="46" t="s">
        <v>3</v>
      </c>
      <c r="C78" s="55" t="s">
        <v>4</v>
      </c>
      <c r="D78" s="55" t="s">
        <v>4</v>
      </c>
      <c r="E78" s="55" t="s">
        <v>4</v>
      </c>
      <c r="F78" s="89"/>
      <c r="G78" s="89"/>
      <c r="H78" s="17"/>
      <c r="I78" s="17"/>
      <c r="J78" s="22" t="s">
        <v>30</v>
      </c>
      <c r="K78" s="22" t="s">
        <v>30</v>
      </c>
      <c r="L78" s="24" t="s">
        <v>30</v>
      </c>
      <c r="M78" s="90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</row>
    <row r="79" spans="1:38" ht="15.75" x14ac:dyDescent="0.25">
      <c r="A79" s="17"/>
      <c r="B79" s="59" t="s">
        <v>5</v>
      </c>
      <c r="C79" s="61" t="s">
        <v>54</v>
      </c>
      <c r="D79" s="61" t="s">
        <v>55</v>
      </c>
      <c r="E79" s="61" t="s">
        <v>56</v>
      </c>
      <c r="F79" s="90"/>
      <c r="G79" s="17"/>
      <c r="H79" s="17"/>
      <c r="I79" s="17"/>
      <c r="J79" s="61" t="s">
        <v>54</v>
      </c>
      <c r="K79" s="61" t="s">
        <v>55</v>
      </c>
      <c r="L79" s="61" t="s">
        <v>56</v>
      </c>
      <c r="M79" s="91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</row>
    <row r="80" spans="1:38" x14ac:dyDescent="0.25">
      <c r="A80" s="17"/>
      <c r="B80" s="12">
        <v>0</v>
      </c>
      <c r="C80" s="6">
        <v>0.35</v>
      </c>
      <c r="D80" s="10">
        <v>0.51400000000000001</v>
      </c>
      <c r="E80" s="6">
        <v>0.46500000000000002</v>
      </c>
      <c r="F80" s="17"/>
      <c r="G80" s="17"/>
      <c r="H80" s="17"/>
      <c r="I80" s="17"/>
      <c r="J80" s="29">
        <f t="shared" ref="J80:J88" si="5">B80*C80*0.5</f>
        <v>0</v>
      </c>
      <c r="K80" s="38">
        <f t="shared" ref="K80:K88" si="6">D80*B80*0.5</f>
        <v>0</v>
      </c>
      <c r="L80" s="31">
        <f t="shared" ref="L80:L88" si="7">E80*B80*0.5</f>
        <v>0</v>
      </c>
      <c r="M80" s="91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</row>
    <row r="81" spans="1:38" x14ac:dyDescent="0.25">
      <c r="A81" s="17"/>
      <c r="B81" s="12">
        <v>1</v>
      </c>
      <c r="C81" s="8">
        <v>0.32</v>
      </c>
      <c r="D81" s="10">
        <v>0.50600000000000001</v>
      </c>
      <c r="E81" s="8">
        <v>0.40200000000000002</v>
      </c>
      <c r="F81" s="17"/>
      <c r="G81" s="17"/>
      <c r="H81" s="17"/>
      <c r="I81" s="17"/>
      <c r="J81" s="32">
        <f t="shared" si="5"/>
        <v>0.16</v>
      </c>
      <c r="K81" s="39">
        <f t="shared" si="6"/>
        <v>0.253</v>
      </c>
      <c r="L81" s="34">
        <f t="shared" si="7"/>
        <v>0.20100000000000001</v>
      </c>
      <c r="M81" s="91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</row>
    <row r="82" spans="1:38" x14ac:dyDescent="0.25">
      <c r="A82" s="17"/>
      <c r="B82" s="12">
        <v>21</v>
      </c>
      <c r="C82" s="8">
        <v>0.376</v>
      </c>
      <c r="D82" s="10">
        <v>0.376</v>
      </c>
      <c r="E82" s="8">
        <v>0.30199999999999999</v>
      </c>
      <c r="F82" s="17"/>
      <c r="G82" s="17"/>
      <c r="H82" s="17"/>
      <c r="I82" s="17"/>
      <c r="J82" s="32">
        <f t="shared" si="5"/>
        <v>3.948</v>
      </c>
      <c r="K82" s="39">
        <f t="shared" si="6"/>
        <v>3.948</v>
      </c>
      <c r="L82" s="34">
        <f t="shared" si="7"/>
        <v>3.1709999999999998</v>
      </c>
      <c r="M82" s="91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</row>
    <row r="83" spans="1:38" x14ac:dyDescent="0.25">
      <c r="A83" s="17"/>
      <c r="B83" s="12">
        <v>56</v>
      </c>
      <c r="C83" s="8">
        <v>0.27</v>
      </c>
      <c r="D83" s="10">
        <v>0.223</v>
      </c>
      <c r="E83" s="8">
        <v>0.19600000000000001</v>
      </c>
      <c r="F83" s="17"/>
      <c r="G83" s="17"/>
      <c r="H83" s="17"/>
      <c r="I83" s="17"/>
      <c r="J83" s="32">
        <f t="shared" si="5"/>
        <v>7.5600000000000005</v>
      </c>
      <c r="K83" s="39">
        <f t="shared" si="6"/>
        <v>6.2439999999999998</v>
      </c>
      <c r="L83" s="34">
        <f t="shared" si="7"/>
        <v>5.4880000000000004</v>
      </c>
      <c r="M83" s="91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</row>
    <row r="84" spans="1:38" x14ac:dyDescent="0.25">
      <c r="A84" s="17"/>
      <c r="B84" s="12">
        <v>111</v>
      </c>
      <c r="C84" s="8">
        <v>0.16400000000000001</v>
      </c>
      <c r="D84" s="10">
        <v>0.123</v>
      </c>
      <c r="E84" s="8">
        <v>9.0999999999999998E-2</v>
      </c>
      <c r="F84" s="17"/>
      <c r="G84" s="17"/>
      <c r="H84" s="17"/>
      <c r="I84" s="17"/>
      <c r="J84" s="32">
        <f t="shared" si="5"/>
        <v>9.1020000000000003</v>
      </c>
      <c r="K84" s="39">
        <f t="shared" si="6"/>
        <v>6.8265000000000002</v>
      </c>
      <c r="L84" s="34">
        <f t="shared" si="7"/>
        <v>5.0504999999999995</v>
      </c>
      <c r="M84" s="91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</row>
    <row r="85" spans="1:38" x14ac:dyDescent="0.25">
      <c r="A85" s="17"/>
      <c r="B85" s="12">
        <v>186</v>
      </c>
      <c r="C85" s="8">
        <v>8.5000000000000006E-2</v>
      </c>
      <c r="D85" s="10">
        <v>4.2999999999999997E-2</v>
      </c>
      <c r="E85" s="8">
        <v>2.4E-2</v>
      </c>
      <c r="F85" s="17"/>
      <c r="G85" s="17"/>
      <c r="H85" s="17"/>
      <c r="I85" s="17"/>
      <c r="J85" s="32">
        <f t="shared" si="5"/>
        <v>7.9050000000000002</v>
      </c>
      <c r="K85" s="39">
        <f t="shared" si="6"/>
        <v>3.9989999999999997</v>
      </c>
      <c r="L85" s="34">
        <f t="shared" si="7"/>
        <v>2.2320000000000002</v>
      </c>
      <c r="M85" s="91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</row>
    <row r="86" spans="1:38" x14ac:dyDescent="0.25">
      <c r="A86" s="17"/>
      <c r="B86" s="12">
        <v>281</v>
      </c>
      <c r="C86" s="8">
        <v>2.7E-2</v>
      </c>
      <c r="D86" s="10">
        <v>0</v>
      </c>
      <c r="E86" s="8">
        <v>0</v>
      </c>
      <c r="F86" s="17"/>
      <c r="G86" s="17"/>
      <c r="H86" s="17"/>
      <c r="I86" s="17"/>
      <c r="J86" s="32">
        <f t="shared" si="5"/>
        <v>3.7934999999999999</v>
      </c>
      <c r="K86" s="39">
        <f t="shared" si="6"/>
        <v>0</v>
      </c>
      <c r="L86" s="34">
        <f t="shared" si="7"/>
        <v>0</v>
      </c>
      <c r="M86" s="91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</row>
    <row r="87" spans="1:38" x14ac:dyDescent="0.25">
      <c r="A87" s="17"/>
      <c r="B87" s="12">
        <v>336</v>
      </c>
      <c r="C87" s="8">
        <v>1.2E-2</v>
      </c>
      <c r="D87" s="10">
        <v>0</v>
      </c>
      <c r="E87" s="8">
        <v>0</v>
      </c>
      <c r="F87" s="17"/>
      <c r="G87" s="17"/>
      <c r="H87" s="17"/>
      <c r="I87" s="17"/>
      <c r="J87" s="32">
        <f t="shared" si="5"/>
        <v>2.016</v>
      </c>
      <c r="K87" s="39">
        <f t="shared" si="6"/>
        <v>0</v>
      </c>
      <c r="L87" s="34">
        <f t="shared" si="7"/>
        <v>0</v>
      </c>
      <c r="M87" s="91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</row>
    <row r="88" spans="1:38" x14ac:dyDescent="0.25">
      <c r="A88" s="17"/>
      <c r="B88" s="13">
        <v>396</v>
      </c>
      <c r="C88" s="9">
        <v>2.7E-2</v>
      </c>
      <c r="D88" s="14">
        <v>0</v>
      </c>
      <c r="E88" s="9">
        <v>0.35</v>
      </c>
      <c r="F88" s="17"/>
      <c r="G88" s="17"/>
      <c r="H88" s="17"/>
      <c r="I88" s="17"/>
      <c r="J88" s="35">
        <f t="shared" si="5"/>
        <v>5.3460000000000001</v>
      </c>
      <c r="K88" s="40">
        <f t="shared" si="6"/>
        <v>0</v>
      </c>
      <c r="L88" s="37">
        <f t="shared" si="7"/>
        <v>69.3</v>
      </c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</row>
    <row r="89" spans="1:38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9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</row>
    <row r="90" spans="1:38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</row>
    <row r="91" spans="1:38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</row>
    <row r="92" spans="1:38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</row>
    <row r="93" spans="1:38" ht="18.75" x14ac:dyDescent="0.3">
      <c r="A93" s="17"/>
      <c r="B93" s="46" t="s">
        <v>47</v>
      </c>
      <c r="C93" s="5"/>
      <c r="D93" s="5"/>
      <c r="E93" s="5"/>
      <c r="F93" s="20"/>
      <c r="G93" s="17"/>
      <c r="H93" s="17"/>
      <c r="I93" s="17"/>
      <c r="J93" s="46" t="s">
        <v>47</v>
      </c>
      <c r="K93" s="5"/>
      <c r="L93" s="5"/>
      <c r="M93" s="20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</row>
    <row r="94" spans="1:38" ht="18.75" x14ac:dyDescent="0.3">
      <c r="A94" s="17"/>
      <c r="B94" s="48" t="s">
        <v>45</v>
      </c>
      <c r="C94" s="49" t="s">
        <v>50</v>
      </c>
      <c r="D94" s="49" t="s">
        <v>34</v>
      </c>
      <c r="E94" s="49"/>
      <c r="F94" s="16"/>
      <c r="G94" s="17"/>
      <c r="H94" s="17"/>
      <c r="I94" s="17"/>
      <c r="J94" s="50" t="s">
        <v>60</v>
      </c>
      <c r="K94" s="51" t="s">
        <v>42</v>
      </c>
      <c r="L94" s="51" t="s">
        <v>34</v>
      </c>
      <c r="M94" s="52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</row>
    <row r="95" spans="1:38" ht="18.75" x14ac:dyDescent="0.3">
      <c r="A95" s="17"/>
      <c r="B95" s="92" t="s">
        <v>3</v>
      </c>
      <c r="C95" s="93" t="s">
        <v>4</v>
      </c>
      <c r="D95" s="93" t="s">
        <v>4</v>
      </c>
      <c r="E95" s="93" t="s">
        <v>4</v>
      </c>
      <c r="F95" s="93" t="s">
        <v>4</v>
      </c>
      <c r="G95" s="17"/>
      <c r="H95" s="17"/>
      <c r="I95" s="17"/>
      <c r="J95" s="22" t="s">
        <v>30</v>
      </c>
      <c r="K95" s="22" t="s">
        <v>30</v>
      </c>
      <c r="L95" s="22" t="s">
        <v>30</v>
      </c>
      <c r="M95" s="24" t="s">
        <v>30</v>
      </c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</row>
    <row r="96" spans="1:38" ht="15.75" x14ac:dyDescent="0.25">
      <c r="A96" s="17"/>
      <c r="B96" s="59" t="s">
        <v>5</v>
      </c>
      <c r="C96" s="61" t="s">
        <v>57</v>
      </c>
      <c r="D96" s="61" t="s">
        <v>58</v>
      </c>
      <c r="E96" s="61" t="s">
        <v>59</v>
      </c>
      <c r="F96" s="94" t="s">
        <v>61</v>
      </c>
      <c r="G96" s="17"/>
      <c r="H96" s="17"/>
      <c r="I96" s="17"/>
      <c r="J96" s="61" t="s">
        <v>57</v>
      </c>
      <c r="K96" s="61" t="s">
        <v>58</v>
      </c>
      <c r="L96" s="61" t="s">
        <v>59</v>
      </c>
      <c r="M96" s="61" t="s">
        <v>61</v>
      </c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</row>
    <row r="97" spans="1:38" x14ac:dyDescent="0.25">
      <c r="A97" s="17"/>
      <c r="B97" s="12">
        <v>0</v>
      </c>
      <c r="C97" s="6">
        <v>0.42499999999999999</v>
      </c>
      <c r="D97" s="10">
        <v>0.52200000000000002</v>
      </c>
      <c r="E97" s="72">
        <v>0.45600000000000002</v>
      </c>
      <c r="F97" s="4">
        <v>0.35699999999999998</v>
      </c>
      <c r="G97" s="95"/>
      <c r="H97" s="17"/>
      <c r="I97" s="17"/>
      <c r="J97" s="29">
        <f t="shared" ref="J97:J105" si="8">B97*C97*0.5</f>
        <v>0</v>
      </c>
      <c r="K97" s="30">
        <f t="shared" ref="K97:K105" si="9">D97*B97*0.5</f>
        <v>0</v>
      </c>
      <c r="L97" s="30">
        <f t="shared" ref="L97:L105" si="10">E97*B97*0.5</f>
        <v>0</v>
      </c>
      <c r="M97" s="31">
        <f t="shared" ref="M97:M105" si="11">0.5*F97*B97</f>
        <v>0</v>
      </c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</row>
    <row r="98" spans="1:38" x14ac:dyDescent="0.25">
      <c r="A98" s="17"/>
      <c r="B98" s="12">
        <v>1</v>
      </c>
      <c r="C98" s="8">
        <v>0.39800000000000002</v>
      </c>
      <c r="D98" s="10">
        <v>0.501</v>
      </c>
      <c r="E98" s="41">
        <v>0.44500000000000001</v>
      </c>
      <c r="F98" s="7">
        <v>0.34799999999999998</v>
      </c>
      <c r="G98" s="95"/>
      <c r="H98" s="17"/>
      <c r="I98" s="17"/>
      <c r="J98" s="32">
        <f t="shared" si="8"/>
        <v>0.19900000000000001</v>
      </c>
      <c r="K98" s="33">
        <f t="shared" si="9"/>
        <v>0.2505</v>
      </c>
      <c r="L98" s="33">
        <f t="shared" si="10"/>
        <v>0.2225</v>
      </c>
      <c r="M98" s="34">
        <f t="shared" si="11"/>
        <v>0.17399999999999999</v>
      </c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</row>
    <row r="99" spans="1:38" x14ac:dyDescent="0.25">
      <c r="A99" s="17"/>
      <c r="B99" s="12">
        <v>21</v>
      </c>
      <c r="C99" s="8">
        <v>0.435</v>
      </c>
      <c r="D99" s="10">
        <v>0.38500000000000001</v>
      </c>
      <c r="E99" s="41">
        <v>0.41599999999999998</v>
      </c>
      <c r="F99" s="7">
        <v>0.26900000000000002</v>
      </c>
      <c r="G99" s="95"/>
      <c r="H99" s="17"/>
      <c r="I99" s="17"/>
      <c r="J99" s="32">
        <f t="shared" si="8"/>
        <v>4.5674999999999999</v>
      </c>
      <c r="K99" s="33">
        <f t="shared" si="9"/>
        <v>4.0425000000000004</v>
      </c>
      <c r="L99" s="33">
        <f t="shared" si="10"/>
        <v>4.3679999999999994</v>
      </c>
      <c r="M99" s="34">
        <f t="shared" si="11"/>
        <v>2.8245</v>
      </c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</row>
    <row r="100" spans="1:38" x14ac:dyDescent="0.25">
      <c r="A100" s="17"/>
      <c r="B100" s="12">
        <v>56</v>
      </c>
      <c r="C100" s="8">
        <v>0.26200000000000001</v>
      </c>
      <c r="D100" s="10">
        <v>0.23499999999999999</v>
      </c>
      <c r="E100" s="41">
        <v>0.23400000000000001</v>
      </c>
      <c r="F100" s="7">
        <v>0.17199999999999999</v>
      </c>
      <c r="G100" s="95"/>
      <c r="H100" s="17"/>
      <c r="I100" s="17"/>
      <c r="J100" s="32">
        <f t="shared" si="8"/>
        <v>7.3360000000000003</v>
      </c>
      <c r="K100" s="33">
        <f t="shared" si="9"/>
        <v>6.58</v>
      </c>
      <c r="L100" s="33">
        <f t="shared" si="10"/>
        <v>6.5520000000000005</v>
      </c>
      <c r="M100" s="34">
        <f t="shared" si="11"/>
        <v>4.8159999999999998</v>
      </c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</row>
    <row r="101" spans="1:38" x14ac:dyDescent="0.25">
      <c r="A101" s="17"/>
      <c r="B101" s="12">
        <v>111</v>
      </c>
      <c r="C101" s="8">
        <v>0.13100000000000001</v>
      </c>
      <c r="D101" s="10">
        <v>0.127</v>
      </c>
      <c r="E101" s="41">
        <v>0.106</v>
      </c>
      <c r="F101" s="7">
        <v>9.2999999999999999E-2</v>
      </c>
      <c r="G101" s="95"/>
      <c r="H101" s="17"/>
      <c r="I101" s="17"/>
      <c r="J101" s="32">
        <f t="shared" si="8"/>
        <v>7.2705000000000002</v>
      </c>
      <c r="K101" s="33">
        <f t="shared" si="9"/>
        <v>7.0484999999999998</v>
      </c>
      <c r="L101" s="33">
        <f t="shared" si="10"/>
        <v>5.883</v>
      </c>
      <c r="M101" s="34">
        <f t="shared" si="11"/>
        <v>5.1615000000000002</v>
      </c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</row>
    <row r="102" spans="1:38" x14ac:dyDescent="0.25">
      <c r="A102" s="17"/>
      <c r="B102" s="12">
        <v>186</v>
      </c>
      <c r="C102" s="8">
        <v>4.8000000000000001E-2</v>
      </c>
      <c r="D102" s="10">
        <v>6.5000000000000002E-2</v>
      </c>
      <c r="E102" s="41">
        <v>4.2000000000000003E-2</v>
      </c>
      <c r="F102" s="7">
        <v>3.1E-2</v>
      </c>
      <c r="G102" s="17"/>
      <c r="H102" s="17"/>
      <c r="I102" s="17"/>
      <c r="J102" s="32">
        <f t="shared" si="8"/>
        <v>4.4640000000000004</v>
      </c>
      <c r="K102" s="33">
        <f t="shared" si="9"/>
        <v>6.0449999999999999</v>
      </c>
      <c r="L102" s="33">
        <f t="shared" si="10"/>
        <v>3.9060000000000001</v>
      </c>
      <c r="M102" s="34">
        <f t="shared" si="11"/>
        <v>2.883</v>
      </c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</row>
    <row r="103" spans="1:38" x14ac:dyDescent="0.25">
      <c r="A103" s="17"/>
      <c r="B103" s="12">
        <v>281</v>
      </c>
      <c r="C103" s="8">
        <v>0</v>
      </c>
      <c r="D103" s="10">
        <v>1.6E-2</v>
      </c>
      <c r="E103" s="41">
        <v>0</v>
      </c>
      <c r="F103" s="7">
        <v>0.32100000000000001</v>
      </c>
      <c r="G103" s="17"/>
      <c r="H103" s="17"/>
      <c r="I103" s="17"/>
      <c r="J103" s="32">
        <f t="shared" si="8"/>
        <v>0</v>
      </c>
      <c r="K103" s="33">
        <f t="shared" si="9"/>
        <v>2.2480000000000002</v>
      </c>
      <c r="L103" s="33">
        <f t="shared" si="10"/>
        <v>0</v>
      </c>
      <c r="M103" s="34">
        <f t="shared" si="11"/>
        <v>45.100500000000004</v>
      </c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</row>
    <row r="104" spans="1:38" x14ac:dyDescent="0.25">
      <c r="A104" s="17"/>
      <c r="B104" s="12">
        <v>336</v>
      </c>
      <c r="C104" s="8">
        <v>0</v>
      </c>
      <c r="D104" s="10">
        <v>0</v>
      </c>
      <c r="E104" s="41">
        <v>0</v>
      </c>
      <c r="F104" s="7">
        <v>0</v>
      </c>
      <c r="G104" s="17"/>
      <c r="H104" s="17"/>
      <c r="I104" s="17"/>
      <c r="J104" s="32">
        <f t="shared" si="8"/>
        <v>0</v>
      </c>
      <c r="K104" s="33">
        <f t="shared" si="9"/>
        <v>0</v>
      </c>
      <c r="L104" s="33">
        <f t="shared" si="10"/>
        <v>0</v>
      </c>
      <c r="M104" s="34">
        <f t="shared" si="11"/>
        <v>0</v>
      </c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</row>
    <row r="105" spans="1:38" x14ac:dyDescent="0.25">
      <c r="A105" s="17"/>
      <c r="B105" s="13">
        <v>396</v>
      </c>
      <c r="C105" s="9">
        <v>0</v>
      </c>
      <c r="D105" s="14">
        <v>0</v>
      </c>
      <c r="E105" s="18">
        <v>0</v>
      </c>
      <c r="F105" s="2">
        <v>0</v>
      </c>
      <c r="G105" s="17"/>
      <c r="H105" s="17"/>
      <c r="I105" s="17"/>
      <c r="J105" s="35">
        <f t="shared" si="8"/>
        <v>0</v>
      </c>
      <c r="K105" s="36">
        <f t="shared" si="9"/>
        <v>0</v>
      </c>
      <c r="L105" s="36">
        <f t="shared" si="10"/>
        <v>0</v>
      </c>
      <c r="M105" s="37">
        <f t="shared" si="11"/>
        <v>0</v>
      </c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</row>
    <row r="106" spans="1:38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</row>
    <row r="107" spans="1:38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</row>
    <row r="108" spans="1:38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</row>
    <row r="109" spans="1:38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</row>
    <row r="110" spans="1:38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</row>
    <row r="111" spans="1:38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</row>
    <row r="112" spans="1:38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</row>
    <row r="113" spans="1:38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</row>
    <row r="114" spans="1:38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</row>
    <row r="115" spans="1:38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</row>
    <row r="116" spans="1:38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</row>
    <row r="117" spans="1:38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</row>
    <row r="118" spans="1:38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</row>
    <row r="119" spans="1:38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</row>
    <row r="120" spans="1:38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</row>
    <row r="121" spans="1:38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</row>
    <row r="122" spans="1:38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</row>
    <row r="123" spans="1:38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</row>
    <row r="124" spans="1:38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</row>
  </sheetData>
  <mergeCells count="2">
    <mergeCell ref="J9:M9"/>
    <mergeCell ref="J27:M27"/>
  </mergeCells>
  <phoneticPr fontId="6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Chlorophyll Fluorescence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2013-09-25T14:58:21Z</dcterms:modified>
</cp:coreProperties>
</file>