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29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<sst xmlns="http://schemas.openxmlformats.org/spreadsheetml/2006/main" count="18" uniqueCount="17">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</sst>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2">
    <numFmt formatCode="GENERAL" numFmtId="164"/>
    <numFmt formatCode="0.000" numFmtId="165"/>
  </numFmts>
  <fonts count="11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2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9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21</c:v>
                </c:pt>
                <c:pt idx="3">
                  <c:v>56</c:v>
                </c:pt>
                <c:pt idx="4">
                  <c:v>111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0.201</c:v>
                </c:pt>
                <c:pt idx="2">
                  <c:v>3.171</c:v>
                </c:pt>
                <c:pt idx="3">
                  <c:v>5.488</c:v>
                </c:pt>
                <c:pt idx="4">
                  <c:v>5.0505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0.729495039319733</c:v>
                </c:pt>
                <c:pt idx="2">
                  <c:v>1.43221935095457</c:v>
                </c:pt>
                <c:pt idx="3">
                  <c:v>2.08519278927185</c:v>
                </c:pt>
                <c:pt idx="4">
                  <c:v>2.67193010819791</c:v>
                </c:pt>
                <c:pt idx="5">
                  <c:v>3.18347609611694</c:v>
                </c:pt>
                <c:pt idx="6">
                  <c:v>3.61786248208896</c:v>
                </c:pt>
                <c:pt idx="7">
                  <c:v>3.97854580165358</c:v>
                </c:pt>
                <c:pt idx="8">
                  <c:v>4.27249468111066</c:v>
                </c:pt>
                <c:pt idx="9">
                  <c:v>4.50843466235735</c:v>
                </c:pt>
                <c:pt idx="10">
                  <c:v>4.69550844307382</c:v>
                </c:pt>
                <c:pt idx="11">
                  <c:v>4.84240178816678</c:v>
                </c:pt>
                <c:pt idx="12">
                  <c:v>4.95686674146966</c:v>
                </c:pt>
                <c:pt idx="13">
                  <c:v>5.04553223755574</c:v>
                </c:pt>
                <c:pt idx="14">
                  <c:v>5.11389671462702</c:v>
                </c:pt>
                <c:pt idx="15">
                  <c:v>5.16642081466901</c:v>
                </c:pt>
                <c:pt idx="16">
                  <c:v>5.20666444433411</c:v>
                </c:pt>
                <c:pt idx="17">
                  <c:v>5.23743419041635</c:v>
                </c:pt>
                <c:pt idx="18">
                  <c:v>5.26092258816781</c:v>
                </c:pt>
                <c:pt idx="19">
                  <c:v>5.27883072852928</c:v>
                </c:pt>
                <c:pt idx="20">
                  <c:v>5.29247158456298</c:v>
                </c:pt>
                <c:pt idx="21">
                  <c:v>5.30285460002659</c:v>
                </c:pt>
                <c:pt idx="22">
                  <c:v>5.31075356078843</c:v>
                </c:pt>
                <c:pt idx="23">
                  <c:v>5.31676027961336</c:v>
                </c:pt>
                <c:pt idx="24">
                  <c:v>5.32132662166858</c:v>
                </c:pt>
                <c:pt idx="25">
                  <c:v>5.32479715345947</c:v>
                </c:pt>
                <c:pt idx="26">
                  <c:v>5.32743436465081</c:v>
                </c:pt>
                <c:pt idx="27">
                  <c:v>5.32943807059286</c:v>
                </c:pt>
                <c:pt idx="28">
                  <c:v>5.33096029128467</c:v>
                </c:pt>
                <c:pt idx="29">
                  <c:v>5.33211663443973</c:v>
                </c:pt>
                <c:pt idx="30">
                  <c:v>5.33299498851796</c:v>
                </c:pt>
                <c:pt idx="31">
                  <c:v>5.33366215249652</c:v>
                </c:pt>
                <c:pt idx="32">
                  <c:v>5.33416888694227</c:v>
                </c:pt>
                <c:pt idx="33">
                  <c:v>5.33455375934526</c:v>
                </c:pt>
                <c:pt idx="34">
                  <c:v>5.33484606982607</c:v>
                </c:pt>
                <c:pt idx="35">
                  <c:v>5.33506807616433</c:v>
                </c:pt>
                <c:pt idx="36">
                  <c:v>5.33523668538656</c:v>
                </c:pt>
                <c:pt idx="37">
                  <c:v>5.33536473947605</c:v>
                </c:pt>
                <c:pt idx="38">
                  <c:v>5.33546199240184</c:v>
                </c:pt>
                <c:pt idx="39">
                  <c:v>5.33553585246815</c:v>
                </c:pt>
                <c:pt idx="40">
                  <c:v>5.3355919462906</c:v>
                </c:pt>
                <c:pt idx="41">
                  <c:v>5.33563454722313</c:v>
                </c:pt>
                <c:pt idx="42">
                  <c:v>5.33566690079318</c:v>
                </c:pt>
                <c:pt idx="43">
                  <c:v>5.33569147189209</c:v>
                </c:pt>
                <c:pt idx="44">
                  <c:v>5.33571013252601</c:v>
                </c:pt>
                <c:pt idx="45">
                  <c:v>5.33572430441634</c:v>
                </c:pt>
                <c:pt idx="46">
                  <c:v>5.33573506730509</c:v>
                </c:pt>
                <c:pt idx="47">
                  <c:v>5.33574324121178</c:v>
                </c:pt>
                <c:pt idx="48">
                  <c:v>5.33574944890598</c:v>
                </c:pt>
                <c:pt idx="49">
                  <c:v>5.33575416335357</c:v>
                </c:pt>
                <c:pt idx="50">
                  <c:v>5.33575774375073</c:v>
                </c:pt>
                <c:pt idx="51">
                  <c:v>5.33576046289039</c:v>
                </c:pt>
                <c:pt idx="52">
                  <c:v>5.33576252794605</c:v>
                </c:pt>
                <c:pt idx="53">
                  <c:v>5.33576409625623</c:v>
                </c:pt>
                <c:pt idx="54">
                  <c:v>5.33576528731209</c:v>
                </c:pt>
                <c:pt idx="55">
                  <c:v>5.33576619186145</c:v>
                </c:pt>
                <c:pt idx="56">
                  <c:v>5.33576687882293</c:v>
                </c:pt>
                <c:pt idx="57">
                  <c:v>5.33576740053693</c:v>
                </c:pt>
                <c:pt idx="58">
                  <c:v>5.33576779675345</c:v>
                </c:pt>
                <c:pt idx="59">
                  <c:v>5.33576809766071</c:v>
                </c:pt>
                <c:pt idx="60">
                  <c:v>5.33576832618519</c:v>
                </c:pt>
                <c:pt idx="61">
                  <c:v>5.33576849973846</c:v>
                </c:pt>
                <c:pt idx="62">
                  <c:v>5.33576863154376</c:v>
                </c:pt>
                <c:pt idx="63">
                  <c:v>5.3357687316435</c:v>
                </c:pt>
                <c:pt idx="64">
                  <c:v>5.3357688076644</c:v>
                </c:pt>
                <c:pt idx="65">
                  <c:v>5.33576886539859</c:v>
                </c:pt>
                <c:pt idx="66">
                  <c:v>5.3357689092449</c:v>
                </c:pt>
                <c:pt idx="67">
                  <c:v>5.33576894254405</c:v>
                </c:pt>
                <c:pt idx="68">
                  <c:v>5.33576896783315</c:v>
                </c:pt>
                <c:pt idx="69">
                  <c:v>5.33576898703898</c:v>
                </c:pt>
                <c:pt idx="70">
                  <c:v>5.33576900162489</c:v>
                </c:pt>
                <c:pt idx="71">
                  <c:v>5.33576901270217</c:v>
                </c:pt>
                <c:pt idx="72">
                  <c:v>5.33576902111484</c:v>
                </c:pt>
                <c:pt idx="73">
                  <c:v>5.33576902750385</c:v>
                </c:pt>
                <c:pt idx="74">
                  <c:v>5.33576903235599</c:v>
                </c:pt>
                <c:pt idx="75">
                  <c:v>5.33576903604096</c:v>
                </c:pt>
                <c:pt idx="76">
                  <c:v>5.33576903883951</c:v>
                </c:pt>
                <c:pt idx="77">
                  <c:v>5.33576904096488</c:v>
                </c:pt>
                <c:pt idx="78">
                  <c:v>5.33576904257899</c:v>
                </c:pt>
                <c:pt idx="79">
                  <c:v>5.33576904380483</c:v>
                </c:pt>
                <c:pt idx="80">
                  <c:v>5.335769047675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0.734091891220517</c:v>
                </c:pt>
                <c:pt idx="2">
                  <c:v>1.46818378244103</c:v>
                </c:pt>
                <c:pt idx="3">
                  <c:v>2.20227567366155</c:v>
                </c:pt>
                <c:pt idx="4">
                  <c:v>2.93636756488207</c:v>
                </c:pt>
                <c:pt idx="5">
                  <c:v>3.67045945610258</c:v>
                </c:pt>
                <c:pt idx="6">
                  <c:v>4.4045513473231</c:v>
                </c:pt>
                <c:pt idx="7">
                  <c:v>5.13864323854362</c:v>
                </c:pt>
                <c:pt idx="8">
                  <c:v>5.87273512976413</c:v>
                </c:pt>
                <c:pt idx="9">
                  <c:v>6.60682702098465</c:v>
                </c:pt>
                <c:pt idx="10">
                  <c:v>7.34091891220517</c:v>
                </c:pt>
                <c:pt idx="11">
                  <c:v>8.07501080342568</c:v>
                </c:pt>
                <c:pt idx="12">
                  <c:v>8.8091026946462</c:v>
                </c:pt>
                <c:pt idx="13">
                  <c:v>9.54319458586672</c:v>
                </c:pt>
                <c:pt idx="14">
                  <c:v>10.2772864770872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5.33576904767501</c:v>
                </c:pt>
                <c:pt idx="1">
                  <c:v>5.33576904767501</c:v>
                </c:pt>
                <c:pt idx="2">
                  <c:v>5.33576904767501</c:v>
                </c:pt>
                <c:pt idx="3">
                  <c:v>5.33576904767501</c:v>
                </c:pt>
                <c:pt idx="4">
                  <c:v>5.33576904767501</c:v>
                </c:pt>
                <c:pt idx="5">
                  <c:v>5.33576904767501</c:v>
                </c:pt>
                <c:pt idx="6">
                  <c:v>5.33576904767501</c:v>
                </c:pt>
                <c:pt idx="7">
                  <c:v>5.33576904767501</c:v>
                </c:pt>
                <c:pt idx="8">
                  <c:v>5.33576904767501</c:v>
                </c:pt>
                <c:pt idx="9">
                  <c:v>5.33576904767501</c:v>
                </c:pt>
                <c:pt idx="10">
                  <c:v>5.33576904767501</c:v>
                </c:pt>
                <c:pt idx="11">
                  <c:v>5.33576904767501</c:v>
                </c:pt>
                <c:pt idx="12">
                  <c:v>5.33576904767501</c:v>
                </c:pt>
                <c:pt idx="13">
                  <c:v>5.33576904767501</c:v>
                </c:pt>
                <c:pt idx="14">
                  <c:v>5.33576904767501</c:v>
                </c:pt>
                <c:pt idx="15">
                  <c:v>5.33576904767501</c:v>
                </c:pt>
                <c:pt idx="16">
                  <c:v>5.33576904767501</c:v>
                </c:pt>
                <c:pt idx="17">
                  <c:v>5.33576904767501</c:v>
                </c:pt>
                <c:pt idx="18">
                  <c:v>5.33576904767501</c:v>
                </c:pt>
                <c:pt idx="19">
                  <c:v>5.33576904767501</c:v>
                </c:pt>
                <c:pt idx="20">
                  <c:v>5.33576904767501</c:v>
                </c:pt>
                <c:pt idx="21">
                  <c:v>5.33576904767501</c:v>
                </c:pt>
                <c:pt idx="22">
                  <c:v>5.33576904767501</c:v>
                </c:pt>
                <c:pt idx="23">
                  <c:v>5.33576904767501</c:v>
                </c:pt>
                <c:pt idx="24">
                  <c:v>5.33576904767501</c:v>
                </c:pt>
                <c:pt idx="25">
                  <c:v>5.33576904767501</c:v>
                </c:pt>
                <c:pt idx="26">
                  <c:v>5.33576904767501</c:v>
                </c:pt>
                <c:pt idx="27">
                  <c:v>5.33576904767501</c:v>
                </c:pt>
                <c:pt idx="28">
                  <c:v>5.33576904767501</c:v>
                </c:pt>
                <c:pt idx="29">
                  <c:v>5.33576904767501</c:v>
                </c:pt>
                <c:pt idx="30">
                  <c:v>5.33576904767501</c:v>
                </c:pt>
                <c:pt idx="31">
                  <c:v>5.33576904767501</c:v>
                </c:pt>
                <c:pt idx="32">
                  <c:v>5.33576904767501</c:v>
                </c:pt>
                <c:pt idx="33">
                  <c:v>5.33576904767501</c:v>
                </c:pt>
                <c:pt idx="34">
                  <c:v>5.33576904767501</c:v>
                </c:pt>
                <c:pt idx="35">
                  <c:v>5.33576904767501</c:v>
                </c:pt>
                <c:pt idx="36">
                  <c:v>5.33576904767501</c:v>
                </c:pt>
                <c:pt idx="37">
                  <c:v>5.33576904767501</c:v>
                </c:pt>
                <c:pt idx="38">
                  <c:v>5.33576904767501</c:v>
                </c:pt>
                <c:pt idx="39">
                  <c:v>5.33576904767501</c:v>
                </c:pt>
                <c:pt idx="40">
                  <c:v>5.33576904767501</c:v>
                </c:pt>
                <c:pt idx="41">
                  <c:v>5.33576904767501</c:v>
                </c:pt>
                <c:pt idx="42">
                  <c:v>5.33576904767501</c:v>
                </c:pt>
                <c:pt idx="43">
                  <c:v>5.33576904767501</c:v>
                </c:pt>
                <c:pt idx="44">
                  <c:v>5.33576904767501</c:v>
                </c:pt>
                <c:pt idx="45">
                  <c:v>5.33576904767501</c:v>
                </c:pt>
                <c:pt idx="46">
                  <c:v>5.33576904767501</c:v>
                </c:pt>
                <c:pt idx="47">
                  <c:v>5.33576904767501</c:v>
                </c:pt>
                <c:pt idx="48">
                  <c:v>5.33576904767501</c:v>
                </c:pt>
                <c:pt idx="49">
                  <c:v>5.33576904767501</c:v>
                </c:pt>
                <c:pt idx="50">
                  <c:v>5.33576904767501</c:v>
                </c:pt>
                <c:pt idx="51">
                  <c:v>5.33576904767501</c:v>
                </c:pt>
                <c:pt idx="52">
                  <c:v>5.33576904767501</c:v>
                </c:pt>
                <c:pt idx="53">
                  <c:v>5.33576904767501</c:v>
                </c:pt>
                <c:pt idx="54">
                  <c:v>5.33576904767501</c:v>
                </c:pt>
                <c:pt idx="55">
                  <c:v>5.33576904767501</c:v>
                </c:pt>
                <c:pt idx="56">
                  <c:v>5.33576904767501</c:v>
                </c:pt>
                <c:pt idx="57">
                  <c:v>5.33576904767501</c:v>
                </c:pt>
                <c:pt idx="58">
                  <c:v>5.33576904767501</c:v>
                </c:pt>
                <c:pt idx="59">
                  <c:v>5.33576904767501</c:v>
                </c:pt>
                <c:pt idx="60">
                  <c:v>5.33576904767501</c:v>
                </c:pt>
                <c:pt idx="61">
                  <c:v>5.33576904767501</c:v>
                </c:pt>
                <c:pt idx="62">
                  <c:v>5.33576904767501</c:v>
                </c:pt>
                <c:pt idx="63">
                  <c:v>5.33576904767501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29.0741206188977</c:v>
                </c:pt>
                <c:pt idx="1">
                  <c:v>29.0741206188977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29.0741206188977</c:v>
                </c:pt>
                <c:pt idx="1">
                  <c:v>29.0741206188977</c:v>
                </c:pt>
                <c:pt idx="2">
                  <c:v>29.0741206188977</c:v>
                </c:pt>
                <c:pt idx="3">
                  <c:v>29.0741206188977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18558766"/>
        <c:axId val="48845035"/>
      </c:scatterChart>
      <c:valAx>
        <c:axId val="18558766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48845035"/>
        <c:crossesAt val="0"/>
      </c:valAx>
      <c:valAx>
        <c:axId val="48845035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18558766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9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2" view="normal" windowProtection="false" workbookViewId="0" zoomScale="100" zoomScaleNormal="100" zoomScalePageLayoutView="100">
      <selection activeCell="E7" activeCellId="0" pane="topLeft" sqref="E7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5.33576904767501</v>
      </c>
      <c r="D3" s="4"/>
    </row>
    <row collapsed="false" customFormat="false" customHeight="false" hidden="false" ht="12.75" outlineLevel="0" r="4">
      <c r="A4" s="0" t="s">
        <v>1</v>
      </c>
      <c r="B4" s="5" t="n">
        <v>0.183522972805129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29.0741206188977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SUM(F13:F22)</f>
        <v>0.235175314116541</v>
      </c>
      <c r="B10" s="0" t="n">
        <f aca="false">E159/D159</f>
        <v>0.996421160890629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0" t="n">
        <v>0</v>
      </c>
      <c r="D13" s="0" t="n">
        <v>0</v>
      </c>
      <c r="E13" s="0" t="n">
        <f aca="false">ETR*TANH(alph*B13/ETR)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0" t="n">
        <v>1</v>
      </c>
      <c r="D14" s="0" t="n">
        <v>0.201</v>
      </c>
      <c r="E14" s="0" t="n">
        <f aca="false">ETR*TANH(alph*B14/ETR)</f>
        <v>0.183450637462025</v>
      </c>
      <c r="F14" s="0" t="n">
        <f aca="false">(E14-D14)^2</f>
        <v>0.000307980125489269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5.33576904767501</v>
      </c>
      <c r="M14" s="0" t="n">
        <f aca="false">IkW</f>
        <v>29.0741206188977</v>
      </c>
      <c r="N14" s="0" t="n">
        <v>0</v>
      </c>
    </row>
    <row collapsed="false" customFormat="false" customHeight="false" hidden="false" ht="12.75" outlineLevel="0" r="15">
      <c r="B15" s="0" t="n">
        <v>21</v>
      </c>
      <c r="D15" s="0" t="n">
        <v>3.171</v>
      </c>
      <c r="E15" s="0" t="n">
        <f aca="false">ETR*TANH(alph*B15/ETR)</f>
        <v>3.29924960180822</v>
      </c>
      <c r="F15" s="0" t="n">
        <f aca="false">(E15-D15)^2</f>
        <v>0.016447960363966</v>
      </c>
      <c r="I15" s="0" t="n">
        <f aca="false">4+I14</f>
        <v>4</v>
      </c>
      <c r="J15" s="0" t="n">
        <f aca="false">ETR*TANHYP(alph*I15/ETR)</f>
        <v>0.729495039319733</v>
      </c>
      <c r="K15" s="0" t="n">
        <f aca="false">alph*I15</f>
        <v>0.734091891220517</v>
      </c>
      <c r="L15" s="0" t="n">
        <f aca="false">ETR</f>
        <v>5.33576904767501</v>
      </c>
      <c r="M15" s="0" t="n">
        <f aca="false">IkW</f>
        <v>29.0741206188977</v>
      </c>
      <c r="N15" s="0" t="n">
        <v>2.8</v>
      </c>
    </row>
    <row collapsed="false" customFormat="false" customHeight="false" hidden="false" ht="12.75" outlineLevel="0" r="16">
      <c r="B16" s="0" t="n">
        <v>56</v>
      </c>
      <c r="D16" s="0" t="n">
        <v>5.488</v>
      </c>
      <c r="E16" s="0" t="n">
        <f aca="false">ETR*TANH(alph*B16/ETR)</f>
        <v>5.11389671462702</v>
      </c>
      <c r="F16" s="0" t="n">
        <f aca="false">(E16-D16)^2</f>
        <v>0.139953268126857</v>
      </c>
      <c r="I16" s="0" t="n">
        <f aca="false">4+I15</f>
        <v>8</v>
      </c>
      <c r="J16" s="0" t="n">
        <f aca="false">ETR*TANHYP(alph*I16/ETR)</f>
        <v>1.43221935095457</v>
      </c>
      <c r="K16" s="0" t="n">
        <f aca="false">alph*I16</f>
        <v>1.46818378244103</v>
      </c>
      <c r="L16" s="0" t="n">
        <f aca="false">ETR</f>
        <v>5.33576904767501</v>
      </c>
      <c r="M16" s="0" t="n">
        <f aca="false">IkW</f>
        <v>29.0741206188977</v>
      </c>
      <c r="N16" s="0" t="n">
        <v>6</v>
      </c>
    </row>
    <row collapsed="false" customFormat="false" customHeight="false" hidden="false" ht="12.75" outlineLevel="0" r="17">
      <c r="B17" s="0" t="n">
        <v>111</v>
      </c>
      <c r="D17" s="0" t="n">
        <v>5.0505</v>
      </c>
      <c r="E17" s="0" t="n">
        <f aca="false">ETR*TANH(alph*B17/ETR)</f>
        <v>5.33061802066313</v>
      </c>
      <c r="F17" s="0" t="n">
        <f aca="false">(E17-D17)^2</f>
        <v>0.0784661055002286</v>
      </c>
      <c r="I17" s="0" t="n">
        <f aca="false">4+I16</f>
        <v>12</v>
      </c>
      <c r="J17" s="0" t="n">
        <f aca="false">ETR*TANHYP(alph*I17/ETR)</f>
        <v>2.08519278927185</v>
      </c>
      <c r="K17" s="0" t="n">
        <f aca="false">alph*I17</f>
        <v>2.20227567366155</v>
      </c>
      <c r="L17" s="0" t="n">
        <f aca="false">ETR</f>
        <v>5.33576904767501</v>
      </c>
      <c r="M17" s="0" t="n">
        <f aca="false">IkW</f>
        <v>29.0741206188977</v>
      </c>
      <c r="N17" s="0" t="n">
        <v>100</v>
      </c>
    </row>
    <row collapsed="false" customFormat="false" customHeight="false" hidden="false" ht="12.75" outlineLevel="0" r="18">
      <c r="B18" s="8"/>
      <c r="I18" s="0" t="n">
        <f aca="false">4+I17</f>
        <v>16</v>
      </c>
      <c r="J18" s="0" t="n">
        <f aca="false">ETR*TANHYP(alph*I18/ETR)</f>
        <v>2.67193010819791</v>
      </c>
      <c r="K18" s="0" t="n">
        <f aca="false">alph*I18</f>
        <v>2.93636756488207</v>
      </c>
      <c r="L18" s="0" t="n">
        <f aca="false">ETR</f>
        <v>5.33576904767501</v>
      </c>
    </row>
    <row collapsed="false" customFormat="false" customHeight="false" hidden="false" ht="12.75" outlineLevel="0" r="19">
      <c r="B19" s="8"/>
      <c r="I19" s="0" t="n">
        <f aca="false">4+I18</f>
        <v>20</v>
      </c>
      <c r="J19" s="0" t="n">
        <f aca="false">ETR*TANHYP(alph*I19/ETR)</f>
        <v>3.18347609611694</v>
      </c>
      <c r="K19" s="0" t="n">
        <f aca="false">alph*I19</f>
        <v>3.67045945610258</v>
      </c>
      <c r="L19" s="0" t="n">
        <f aca="false">ETR</f>
        <v>5.33576904767501</v>
      </c>
    </row>
    <row collapsed="false" customFormat="false" customHeight="false" hidden="false" ht="12.75" outlineLevel="0" r="20">
      <c r="B20" s="8"/>
      <c r="I20" s="0" t="n">
        <f aca="false">4+I19</f>
        <v>24</v>
      </c>
      <c r="J20" s="0" t="n">
        <f aca="false">ETR*TANHYP(alph*I20/ETR)</f>
        <v>3.61786248208896</v>
      </c>
      <c r="K20" s="0" t="n">
        <f aca="false">alph*I20</f>
        <v>4.4045513473231</v>
      </c>
      <c r="L20" s="0" t="n">
        <f aca="false">ETR</f>
        <v>5.33576904767501</v>
      </c>
    </row>
    <row collapsed="false" customFormat="false" customHeight="false" hidden="false" ht="12.75" outlineLevel="0" r="21">
      <c r="B21" s="8"/>
      <c r="I21" s="0" t="n">
        <f aca="false">4+I20</f>
        <v>28</v>
      </c>
      <c r="J21" s="0" t="n">
        <f aca="false">ETR*TANHYP(alph*I21/ETR)</f>
        <v>3.97854580165358</v>
      </c>
      <c r="K21" s="0" t="n">
        <f aca="false">alph*I21</f>
        <v>5.13864323854362</v>
      </c>
      <c r="L21" s="0" t="n">
        <f aca="false">ETR</f>
        <v>5.33576904767501</v>
      </c>
    </row>
    <row collapsed="false" customFormat="false" customHeight="false" hidden="false" ht="12.75" outlineLevel="0" r="22">
      <c r="B22" s="8"/>
      <c r="I22" s="0" t="n">
        <f aca="false">4+I21</f>
        <v>32</v>
      </c>
      <c r="J22" s="0" t="n">
        <f aca="false">ETR*TANHYP(alph*I22/ETR)</f>
        <v>4.27249468111066</v>
      </c>
      <c r="K22" s="0" t="n">
        <f aca="false">alph*I22</f>
        <v>5.87273512976413</v>
      </c>
      <c r="L22" s="0" t="n">
        <f aca="false">ETR</f>
        <v>5.33576904767501</v>
      </c>
    </row>
    <row collapsed="false" customFormat="false" customHeight="false" hidden="false" ht="12.75" outlineLevel="0" r="23">
      <c r="B23" s="8"/>
      <c r="I23" s="0" t="n">
        <f aca="false">4+I22</f>
        <v>36</v>
      </c>
      <c r="J23" s="0" t="n">
        <f aca="false">ETR*TANHYP(alph*I23/ETR)</f>
        <v>4.50843466235735</v>
      </c>
      <c r="K23" s="0" t="n">
        <f aca="false">alph*I23</f>
        <v>6.60682702098465</v>
      </c>
      <c r="L23" s="0" t="n">
        <f aca="false">ETR</f>
        <v>5.33576904767501</v>
      </c>
    </row>
    <row collapsed="false" customFormat="false" customHeight="false" hidden="false" ht="12.75" outlineLevel="0" r="24">
      <c r="B24" s="8"/>
      <c r="I24" s="0" t="n">
        <f aca="false">4+I23</f>
        <v>40</v>
      </c>
      <c r="J24" s="0" t="n">
        <f aca="false">ETR*TANHYP(alph*I24/ETR)</f>
        <v>4.69550844307382</v>
      </c>
      <c r="K24" s="0" t="n">
        <f aca="false">alph*I24</f>
        <v>7.34091891220517</v>
      </c>
      <c r="L24" s="0" t="n">
        <f aca="false">ETR</f>
        <v>5.33576904767501</v>
      </c>
    </row>
    <row collapsed="false" customFormat="false" customHeight="false" hidden="false" ht="12.75" outlineLevel="0" r="25">
      <c r="B25" s="8"/>
      <c r="I25" s="0" t="n">
        <f aca="false">4+I24</f>
        <v>44</v>
      </c>
      <c r="J25" s="0" t="n">
        <f aca="false">ETR*TANHYP(alph*I25/ETR)</f>
        <v>4.84240178816678</v>
      </c>
      <c r="K25" s="0" t="n">
        <f aca="false">alph*I25</f>
        <v>8.07501080342568</v>
      </c>
      <c r="L25" s="0" t="n">
        <f aca="false">ETR</f>
        <v>5.33576904767501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4.95686674146966</v>
      </c>
      <c r="K26" s="0" t="n">
        <f aca="false">alph*I26</f>
        <v>8.8091026946462</v>
      </c>
      <c r="L26" s="0" t="n">
        <f aca="false">ETR</f>
        <v>5.33576904767501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5.04553223755574</v>
      </c>
      <c r="K27" s="0" t="n">
        <f aca="false">alph*I27</f>
        <v>9.54319458586672</v>
      </c>
      <c r="L27" s="0" t="n">
        <f aca="false">ETR</f>
        <v>5.33576904767501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5.11389671462702</v>
      </c>
      <c r="K28" s="0" t="n">
        <f aca="false">alph*I28</f>
        <v>10.2772864770872</v>
      </c>
      <c r="L28" s="0" t="n">
        <f aca="false">ETR</f>
        <v>5.33576904767501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5.16642081466901</v>
      </c>
      <c r="K29" s="0" t="n">
        <f aca="false">alph*I29</f>
        <v>11.0113783683077</v>
      </c>
      <c r="L29" s="0" t="n">
        <f aca="false">ETR</f>
        <v>5.33576904767501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5.20666444433411</v>
      </c>
      <c r="K30" s="0" t="n">
        <f aca="false">alph*I30</f>
        <v>11.7454702595283</v>
      </c>
      <c r="L30" s="0" t="n">
        <f aca="false">ETR</f>
        <v>5.33576904767501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5.23743419041635</v>
      </c>
      <c r="K31" s="0" t="n">
        <f aca="false">alph*I31</f>
        <v>12.4795621507488</v>
      </c>
      <c r="L31" s="0" t="n">
        <f aca="false">ETR</f>
        <v>5.33576904767501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5.26092258816781</v>
      </c>
      <c r="K32" s="0" t="n">
        <f aca="false">alph*I32</f>
        <v>13.2136540419693</v>
      </c>
      <c r="L32" s="0" t="n">
        <f aca="false">ETR</f>
        <v>5.33576904767501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5.27883072852928</v>
      </c>
      <c r="K33" s="0" t="n">
        <f aca="false">alph*I33</f>
        <v>13.9477459331898</v>
      </c>
      <c r="L33" s="0" t="n">
        <f aca="false">ETR</f>
        <v>5.33576904767501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5.29247158456298</v>
      </c>
      <c r="K34" s="0" t="n">
        <f aca="false">alph*I34</f>
        <v>14.6818378244103</v>
      </c>
      <c r="L34" s="0" t="n">
        <f aca="false">ETR</f>
        <v>5.33576904767501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5.30285460002659</v>
      </c>
      <c r="K35" s="0" t="n">
        <f aca="false">alph*I35</f>
        <v>15.4159297156308</v>
      </c>
      <c r="L35" s="0" t="n">
        <f aca="false">ETR</f>
        <v>5.33576904767501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5.31075356078843</v>
      </c>
      <c r="K36" s="0" t="n">
        <f aca="false">alph*I36</f>
        <v>16.1500216068514</v>
      </c>
      <c r="L36" s="0" t="n">
        <f aca="false">ETR</f>
        <v>5.33576904767501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5.31676027961336</v>
      </c>
      <c r="K37" s="0" t="n">
        <f aca="false">alph*I37</f>
        <v>16.8841134980719</v>
      </c>
      <c r="L37" s="0" t="n">
        <f aca="false">ETR</f>
        <v>5.33576904767501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5.32132662166858</v>
      </c>
      <c r="K38" s="0" t="n">
        <f aca="false">alph*I38</f>
        <v>17.6182053892924</v>
      </c>
      <c r="L38" s="0" t="n">
        <f aca="false">ETR</f>
        <v>5.33576904767501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5.32479715345947</v>
      </c>
      <c r="K39" s="0" t="n">
        <f aca="false">alph*I39</f>
        <v>18.3522972805129</v>
      </c>
      <c r="L39" s="0" t="n">
        <f aca="false">ETR</f>
        <v>5.33576904767501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5.32743436465081</v>
      </c>
      <c r="K40" s="0" t="n">
        <f aca="false">alph*I40</f>
        <v>19.0863891717334</v>
      </c>
      <c r="L40" s="0" t="n">
        <f aca="false">ETR</f>
        <v>5.33576904767501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5.32943807059286</v>
      </c>
      <c r="K41" s="0" t="n">
        <f aca="false">alph*I41</f>
        <v>19.8204810629539</v>
      </c>
      <c r="L41" s="0" t="n">
        <f aca="false">ETR</f>
        <v>5.33576904767501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5.33096029128467</v>
      </c>
      <c r="K42" s="0" t="n">
        <f aca="false">alph*I42</f>
        <v>20.5545729541745</v>
      </c>
      <c r="L42" s="0" t="n">
        <f aca="false">ETR</f>
        <v>5.33576904767501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5.33211663443973</v>
      </c>
      <c r="K43" s="0" t="n">
        <f aca="false">alph*I43</f>
        <v>21.288664845395</v>
      </c>
      <c r="L43" s="0" t="n">
        <f aca="false">ETR</f>
        <v>5.33576904767501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5.33299498851796</v>
      </c>
      <c r="K44" s="0" t="n">
        <f aca="false">alph*I44</f>
        <v>22.0227567366155</v>
      </c>
      <c r="L44" s="0" t="n">
        <f aca="false">ETR</f>
        <v>5.33576904767501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5.33366215249652</v>
      </c>
      <c r="K45" s="0" t="n">
        <f aca="false">alph*I45</f>
        <v>22.756848627836</v>
      </c>
      <c r="L45" s="0" t="n">
        <f aca="false">ETR</f>
        <v>5.33576904767501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5.33416888694227</v>
      </c>
      <c r="K46" s="0" t="n">
        <f aca="false">alph*I46</f>
        <v>23.4909405190565</v>
      </c>
      <c r="L46" s="0" t="n">
        <f aca="false">ETR</f>
        <v>5.33576904767501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5.33455375934526</v>
      </c>
      <c r="K47" s="0" t="n">
        <f aca="false">alph*I47</f>
        <v>24.225032410277</v>
      </c>
      <c r="L47" s="0" t="n">
        <f aca="false">ETR</f>
        <v>5.33576904767501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5.33484606982607</v>
      </c>
      <c r="K48" s="0" t="n">
        <f aca="false">alph*I48</f>
        <v>24.9591243014976</v>
      </c>
      <c r="L48" s="0" t="n">
        <f aca="false">ETR</f>
        <v>5.33576904767501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5.33506807616433</v>
      </c>
      <c r="K49" s="0" t="n">
        <f aca="false">alph*I49</f>
        <v>25.6932161927181</v>
      </c>
      <c r="L49" s="0" t="n">
        <f aca="false">ETR</f>
        <v>5.33576904767501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5.33523668538656</v>
      </c>
      <c r="K50" s="0" t="n">
        <f aca="false">alph*I50</f>
        <v>26.4273080839386</v>
      </c>
      <c r="L50" s="0" t="n">
        <f aca="false">ETR</f>
        <v>5.33576904767501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5.33536473947605</v>
      </c>
      <c r="K51" s="0" t="n">
        <f aca="false">alph*I51</f>
        <v>27.1613999751591</v>
      </c>
      <c r="L51" s="0" t="n">
        <f aca="false">ETR</f>
        <v>5.33576904767501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5.33546199240184</v>
      </c>
      <c r="K52" s="0" t="n">
        <f aca="false">alph*I52</f>
        <v>27.8954918663796</v>
      </c>
      <c r="L52" s="0" t="n">
        <f aca="false">ETR</f>
        <v>5.33576904767501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5.33553585246815</v>
      </c>
      <c r="K53" s="0" t="n">
        <f aca="false">alph*I53</f>
        <v>28.6295837576001</v>
      </c>
      <c r="L53" s="0" t="n">
        <f aca="false">ETR</f>
        <v>5.33576904767501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5.3355919462906</v>
      </c>
      <c r="K54" s="0" t="n">
        <f aca="false">alph*I54</f>
        <v>29.3636756488207</v>
      </c>
      <c r="L54" s="0" t="n">
        <f aca="false">ETR</f>
        <v>5.33576904767501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5.33563454722313</v>
      </c>
      <c r="K55" s="0" t="n">
        <f aca="false">alph*I55</f>
        <v>30.0977675400412</v>
      </c>
      <c r="L55" s="0" t="n">
        <f aca="false">ETR</f>
        <v>5.33576904767501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5.33566690079318</v>
      </c>
      <c r="K56" s="0" t="n">
        <f aca="false">alph*I56</f>
        <v>30.8318594312617</v>
      </c>
      <c r="L56" s="0" t="n">
        <f aca="false">ETR</f>
        <v>5.33576904767501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5.33569147189209</v>
      </c>
      <c r="K57" s="0" t="n">
        <f aca="false">alph*I57</f>
        <v>31.5659513224822</v>
      </c>
      <c r="L57" s="0" t="n">
        <f aca="false">ETR</f>
        <v>5.33576904767501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5.33571013252601</v>
      </c>
      <c r="K58" s="0" t="n">
        <f aca="false">alph*I58</f>
        <v>32.3000432137027</v>
      </c>
      <c r="L58" s="0" t="n">
        <f aca="false">ETR</f>
        <v>5.33576904767501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5.33572430441634</v>
      </c>
      <c r="K59" s="0" t="n">
        <f aca="false">alph*I59</f>
        <v>33.0341351049232</v>
      </c>
      <c r="L59" s="0" t="n">
        <f aca="false">ETR</f>
        <v>5.33576904767501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5.33573506730509</v>
      </c>
      <c r="K60" s="0" t="n">
        <f aca="false">alph*I60</f>
        <v>33.7682269961438</v>
      </c>
      <c r="L60" s="0" t="n">
        <f aca="false">ETR</f>
        <v>5.33576904767501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5.33574324121178</v>
      </c>
      <c r="K61" s="0" t="n">
        <f aca="false">alph*I61</f>
        <v>34.5023188873643</v>
      </c>
      <c r="L61" s="0" t="n">
        <f aca="false">ETR</f>
        <v>5.33576904767501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5.33574944890598</v>
      </c>
      <c r="K62" s="0" t="n">
        <f aca="false">alph*I62</f>
        <v>35.2364107785848</v>
      </c>
      <c r="L62" s="0" t="n">
        <f aca="false">ETR</f>
        <v>5.33576904767501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5.33575416335357</v>
      </c>
      <c r="K63" s="0" t="n">
        <f aca="false">alph*I63</f>
        <v>35.9705026698053</v>
      </c>
      <c r="L63" s="0" t="n">
        <f aca="false">ETR</f>
        <v>5.33576904767501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5.33575774375073</v>
      </c>
      <c r="K64" s="0" t="n">
        <f aca="false">alph*I64</f>
        <v>36.7045945610258</v>
      </c>
      <c r="L64" s="0" t="n">
        <f aca="false">ETR</f>
        <v>5.33576904767501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5.33576046289039</v>
      </c>
      <c r="K65" s="0" t="n">
        <f aca="false">alph*I65</f>
        <v>37.4386864522463</v>
      </c>
      <c r="L65" s="0" t="n">
        <f aca="false">ETR</f>
        <v>5.33576904767501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5.33576252794605</v>
      </c>
      <c r="K66" s="0" t="n">
        <f aca="false">alph*I66</f>
        <v>38.1727783434669</v>
      </c>
      <c r="L66" s="0" t="n">
        <f aca="false">ETR</f>
        <v>5.33576904767501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5.33576409625623</v>
      </c>
      <c r="K67" s="0" t="n">
        <f aca="false">alph*I67</f>
        <v>38.9068702346874</v>
      </c>
      <c r="L67" s="0" t="n">
        <f aca="false">ETR</f>
        <v>5.33576904767501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5.33576528731209</v>
      </c>
      <c r="K68" s="0" t="n">
        <f aca="false">alph*I68</f>
        <v>39.6409621259079</v>
      </c>
      <c r="L68" s="0" t="n">
        <f aca="false">ETR</f>
        <v>5.33576904767501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5.33576619186145</v>
      </c>
      <c r="K69" s="0" t="n">
        <f aca="false">alph*I69</f>
        <v>40.3750540171284</v>
      </c>
      <c r="L69" s="0" t="n">
        <f aca="false">ETR</f>
        <v>5.33576904767501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5.33576687882293</v>
      </c>
      <c r="K70" s="0" t="n">
        <f aca="false">alph*I70</f>
        <v>41.1091459083489</v>
      </c>
      <c r="L70" s="0" t="n">
        <f aca="false">ETR</f>
        <v>5.33576904767501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5.33576740053693</v>
      </c>
      <c r="K71" s="0" t="n">
        <f aca="false">alph*I71</f>
        <v>41.8432377995694</v>
      </c>
      <c r="L71" s="0" t="n">
        <f aca="false">ETR</f>
        <v>5.33576904767501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5.33576779675345</v>
      </c>
      <c r="K72" s="0" t="n">
        <f aca="false">alph*I72</f>
        <v>42.57732969079</v>
      </c>
      <c r="L72" s="0" t="n">
        <f aca="false">ETR</f>
        <v>5.33576904767501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5.33576809766071</v>
      </c>
      <c r="K73" s="0" t="n">
        <f aca="false">alph*I73</f>
        <v>43.3114215820105</v>
      </c>
      <c r="L73" s="0" t="n">
        <f aca="false">ETR</f>
        <v>5.33576904767501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5.33576832618519</v>
      </c>
      <c r="K74" s="0" t="n">
        <f aca="false">alph*I74</f>
        <v>44.045513473231</v>
      </c>
      <c r="L74" s="0" t="n">
        <f aca="false">ETR</f>
        <v>5.33576904767501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5.33576849973846</v>
      </c>
      <c r="K75" s="0" t="n">
        <f aca="false">alph*I75</f>
        <v>44.7796053644515</v>
      </c>
      <c r="L75" s="0" t="n">
        <f aca="false">ETR</f>
        <v>5.33576904767501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5.33576863154376</v>
      </c>
      <c r="K76" s="0" t="n">
        <f aca="false">alph*I76</f>
        <v>45.513697255672</v>
      </c>
      <c r="L76" s="0" t="n">
        <f aca="false">ETR</f>
        <v>5.33576904767501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5.3357687316435</v>
      </c>
      <c r="K77" s="0" t="n">
        <f aca="false">alph*I77</f>
        <v>46.2477891468925</v>
      </c>
      <c r="L77" s="0" t="n">
        <f aca="false">ETR</f>
        <v>5.33576904767501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5.3357688076644</v>
      </c>
      <c r="K78" s="0" t="n">
        <f aca="false">alph*I78</f>
        <v>46.9818810381131</v>
      </c>
      <c r="L78" s="0" t="n">
        <f aca="false">ETR</f>
        <v>5.33576904767501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5.33576886539859</v>
      </c>
      <c r="K79" s="0" t="n">
        <f aca="false">alph*I79</f>
        <v>47.7159729293336</v>
      </c>
      <c r="L79" s="0" t="n">
        <f aca="false">ETR</f>
        <v>5.33576904767501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5.3357689092449</v>
      </c>
      <c r="K80" s="0" t="n">
        <f aca="false">alph*I80</f>
        <v>48.4500648205541</v>
      </c>
      <c r="L80" s="0" t="n">
        <f aca="false">ETR</f>
        <v>5.33576904767501</v>
      </c>
    </row>
    <row collapsed="false" customFormat="false" customHeight="false" hidden="false" ht="12.75" outlineLevel="0" r="81">
      <c r="C81" s="0" t="s">
        <v>13</v>
      </c>
      <c r="D81" s="0" t="n">
        <f aca="false">AVERAGE(D13:D22)</f>
        <v>2.7821</v>
      </c>
      <c r="I81" s="0" t="n">
        <f aca="false">4+I80</f>
        <v>268</v>
      </c>
      <c r="J81" s="0" t="n">
        <f aca="false">ETR*TANHYP(alph*I81/ETR)</f>
        <v>5.33576894254405</v>
      </c>
      <c r="K81" s="0" t="n">
        <f aca="false">alph*I81</f>
        <v>49.1841567117746</v>
      </c>
      <c r="L81" s="0" t="n">
        <f aca="false">ETR</f>
        <v>5.33576904767501</v>
      </c>
    </row>
    <row collapsed="false" customFormat="false" customHeight="false" hidden="false" ht="12.75" outlineLevel="0" r="82">
      <c r="C82" s="0" t="s">
        <v>14</v>
      </c>
      <c r="D82" s="0" t="n">
        <f aca="false">(D13-$D$23)^2</f>
        <v>0</v>
      </c>
      <c r="E82" s="0" t="n">
        <f aca="false">(E13-$D$23)^2</f>
        <v>0</v>
      </c>
      <c r="I82" s="0" t="n">
        <f aca="false">4+I81</f>
        <v>272</v>
      </c>
      <c r="J82" s="0" t="n">
        <f aca="false">ETR*TANHYP(alph*I82/ETR)</f>
        <v>5.33576896783315</v>
      </c>
      <c r="K82" s="0" t="n">
        <f aca="false">alph*I82</f>
        <v>49.9182486029951</v>
      </c>
      <c r="L82" s="0" t="n">
        <f aca="false">ETR</f>
        <v>5.33576904767501</v>
      </c>
    </row>
    <row collapsed="false" customFormat="false" customHeight="false" hidden="false" ht="12.75" outlineLevel="0" r="83">
      <c r="D83" s="0" t="n">
        <f aca="false">(D14-$D$23)^2</f>
        <v>0.040401</v>
      </c>
      <c r="E83" s="0" t="n">
        <f aca="false">(E14-$D$23)^2</f>
        <v>0.0336541363852234</v>
      </c>
      <c r="I83" s="0" t="n">
        <f aca="false">4+I82</f>
        <v>276</v>
      </c>
      <c r="J83" s="0" t="n">
        <f aca="false">ETR*TANHYP(alph*I83/ETR)</f>
        <v>5.33576898703898</v>
      </c>
      <c r="K83" s="0" t="n">
        <f aca="false">alph*I83</f>
        <v>50.6523404942156</v>
      </c>
      <c r="L83" s="0" t="n">
        <f aca="false">ETR</f>
        <v>5.33576904767501</v>
      </c>
    </row>
    <row collapsed="false" customFormat="false" customHeight="false" hidden="false" ht="12.75" outlineLevel="0" r="84">
      <c r="D84" s="0" t="n">
        <f aca="false">(D15-$D$23)^2</f>
        <v>10.055241</v>
      </c>
      <c r="E84" s="0" t="n">
        <f aca="false">(E15-$D$23)^2</f>
        <v>10.8850479350317</v>
      </c>
      <c r="I84" s="0" t="n">
        <f aca="false">4+I83</f>
        <v>280</v>
      </c>
      <c r="J84" s="0" t="n">
        <f aca="false">ETR*TANHYP(alph*I84/ETR)</f>
        <v>5.33576900162489</v>
      </c>
      <c r="K84" s="0" t="n">
        <f aca="false">alph*I84</f>
        <v>51.3864323854362</v>
      </c>
      <c r="L84" s="0" t="n">
        <f aca="false">ETR</f>
        <v>5.33576904767501</v>
      </c>
    </row>
    <row collapsed="false" customFormat="false" customHeight="false" hidden="false" ht="12.75" outlineLevel="0" r="85">
      <c r="D85" s="0" t="n">
        <f aca="false">(D16-$D$23)^2</f>
        <v>30.118144</v>
      </c>
      <c r="E85" s="0" t="n">
        <f aca="false">(E16-$D$23)^2</f>
        <v>26.151939607873</v>
      </c>
      <c r="I85" s="0" t="n">
        <f aca="false">4+I84</f>
        <v>284</v>
      </c>
      <c r="J85" s="0" t="n">
        <f aca="false">ETR*TANHYP(alph*I85/ETR)</f>
        <v>5.33576901270217</v>
      </c>
      <c r="K85" s="0" t="n">
        <f aca="false">alph*I85</f>
        <v>52.1205242766567</v>
      </c>
      <c r="L85" s="0" t="n">
        <f aca="false">ETR</f>
        <v>5.33576904767501</v>
      </c>
    </row>
    <row collapsed="false" customFormat="false" customHeight="false" hidden="false" ht="12.75" outlineLevel="0" r="86">
      <c r="D86" s="0" t="n">
        <f aca="false">(D17-$D$23)^2</f>
        <v>25.50755025</v>
      </c>
      <c r="E86" s="0" t="n">
        <f aca="false">(E17-$D$23)^2</f>
        <v>28.4154884822185</v>
      </c>
      <c r="I86" s="0" t="n">
        <f aca="false">4+I85</f>
        <v>288</v>
      </c>
      <c r="J86" s="0" t="n">
        <f aca="false">ETR*TANHYP(alph*I86/ETR)</f>
        <v>5.33576902111484</v>
      </c>
      <c r="K86" s="0" t="n">
        <f aca="false">alph*I86</f>
        <v>52.8546161678772</v>
      </c>
      <c r="L86" s="0" t="n">
        <f aca="false">ETR</f>
        <v>5.33576904767501</v>
      </c>
    </row>
    <row collapsed="false" customFormat="false" customHeight="false" hidden="false" ht="12.75" outlineLevel="0" r="87">
      <c r="D87" s="0" t="n">
        <f aca="false">(D18-$D$23)^2</f>
        <v>0</v>
      </c>
      <c r="E87" s="0" t="n">
        <f aca="false">(E18-$D$23)^2</f>
        <v>0</v>
      </c>
      <c r="I87" s="0" t="n">
        <f aca="false">4+I86</f>
        <v>292</v>
      </c>
      <c r="J87" s="0" t="n">
        <f aca="false">ETR*TANHYP(alph*I87/ETR)</f>
        <v>5.33576902750385</v>
      </c>
      <c r="K87" s="0" t="n">
        <f aca="false">alph*I87</f>
        <v>53.5887080590977</v>
      </c>
      <c r="L87" s="0" t="n">
        <f aca="false">ETR</f>
        <v>5.33576904767501</v>
      </c>
    </row>
    <row collapsed="false" customFormat="false" customHeight="false" hidden="false" ht="12.75" outlineLevel="0" r="88">
      <c r="D88" s="0" t="n">
        <f aca="false">(D19-$D$23)^2</f>
        <v>0</v>
      </c>
      <c r="E88" s="0" t="n">
        <f aca="false">(E19-$D$23)^2</f>
        <v>0</v>
      </c>
      <c r="I88" s="0" t="n">
        <f aca="false">4+I87</f>
        <v>296</v>
      </c>
      <c r="J88" s="0" t="n">
        <f aca="false">ETR*TANHYP(alph*I88/ETR)</f>
        <v>5.33576903235599</v>
      </c>
      <c r="K88" s="0" t="n">
        <f aca="false">alph*I88</f>
        <v>54.3227999503182</v>
      </c>
      <c r="L88" s="0" t="n">
        <f aca="false">ETR</f>
        <v>5.33576904767501</v>
      </c>
    </row>
    <row collapsed="false" customFormat="false" customHeight="false" hidden="false" ht="12.75" outlineLevel="0" r="89">
      <c r="D89" s="0" t="n">
        <f aca="false">(D20-$D$23)^2</f>
        <v>0</v>
      </c>
      <c r="E89" s="0" t="n">
        <f aca="false">(E20-$D$23)^2</f>
        <v>0</v>
      </c>
      <c r="I89" s="0" t="n">
        <f aca="false">4+I88</f>
        <v>300</v>
      </c>
      <c r="J89" s="0" t="n">
        <f aca="false">ETR*TANHYP(alph*I89/ETR)</f>
        <v>5.33576903604096</v>
      </c>
      <c r="K89" s="0" t="n">
        <f aca="false">alph*I89</f>
        <v>55.0568918415387</v>
      </c>
      <c r="L89" s="0" t="n">
        <f aca="false">ETR</f>
        <v>5.33576904767501</v>
      </c>
    </row>
    <row collapsed="false" customFormat="false" customHeight="false" hidden="false" ht="12.75" outlineLevel="0" r="90">
      <c r="D90" s="0" t="n">
        <f aca="false">(D21-$D$23)^2</f>
        <v>0</v>
      </c>
      <c r="E90" s="0" t="n">
        <f aca="false">(E21-$D$23)^2</f>
        <v>0</v>
      </c>
      <c r="I90" s="0" t="n">
        <f aca="false">4+I89</f>
        <v>304</v>
      </c>
      <c r="J90" s="0" t="n">
        <f aca="false">ETR*TANHYP(alph*I90/ETR)</f>
        <v>5.33576903883951</v>
      </c>
      <c r="K90" s="0" t="n">
        <f aca="false">alph*I90</f>
        <v>55.7909837327593</v>
      </c>
      <c r="L90" s="0" t="n">
        <f aca="false">ETR</f>
        <v>5.33576904767501</v>
      </c>
    </row>
    <row collapsed="false" customFormat="false" customHeight="false" hidden="false" ht="18.75" outlineLevel="0" r="91">
      <c r="D91" s="0" t="n">
        <f aca="false">(D22-$D$23)^2</f>
        <v>0</v>
      </c>
      <c r="E91" s="0" t="n">
        <f aca="false">(E22-$D$23)^2</f>
        <v>0</v>
      </c>
      <c r="I91" s="0" t="n">
        <f aca="false">4+I90</f>
        <v>308</v>
      </c>
      <c r="J91" s="0" t="n">
        <f aca="false">ETR*TANHYP(alph*I91/ETR)</f>
        <v>5.33576904096488</v>
      </c>
      <c r="K91" s="0" t="n">
        <f aca="false">alph*I91</f>
        <v>56.5250756239798</v>
      </c>
      <c r="L91" s="0" t="n">
        <f aca="false">ETR</f>
        <v>5.33576904767501</v>
      </c>
      <c r="P91" s="9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5.33576904257899</v>
      </c>
      <c r="K92" s="0" t="n">
        <f aca="false">alph*I92</f>
        <v>57.2591675152003</v>
      </c>
      <c r="L92" s="0" t="n">
        <f aca="false">ETR</f>
        <v>5.33576904767501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5.33576904380483</v>
      </c>
      <c r="K93" s="0" t="n">
        <f aca="false">alph*I93</f>
        <v>57.9932594064208</v>
      </c>
      <c r="L93" s="0" t="n">
        <f aca="false">ETR</f>
        <v>5.33576904767501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5.335769047675</v>
      </c>
      <c r="K94" s="0" t="n">
        <f aca="false">alph*I94</f>
        <v>91.7614864025646</v>
      </c>
      <c r="L94" s="0" t="n">
        <f aca="false">ETR</f>
        <v>5.33576904767501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0"/>
      <c r="C127" s="10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0"/>
      <c r="C128" s="10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0"/>
      <c r="C129" s="10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0"/>
      <c r="C130" s="10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0"/>
      <c r="C131" s="10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0"/>
      <c r="C132" s="10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0"/>
      <c r="C133" s="10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0"/>
      <c r="C134" s="10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0"/>
      <c r="C135" s="10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0"/>
      <c r="C136" s="10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0"/>
      <c r="C137" s="10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0"/>
      <c r="C138" s="10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0"/>
      <c r="C139" s="10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0"/>
      <c r="C140" s="10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0"/>
      <c r="C141" s="10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0"/>
      <c r="C142" s="10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0"/>
      <c r="C143" s="10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0"/>
      <c r="C144" s="10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1"/>
      <c r="B145" s="10"/>
      <c r="C145" s="10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0"/>
      <c r="C146" s="10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0"/>
      <c r="C147" s="10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0"/>
      <c r="C148" s="10"/>
      <c r="D148" s="10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0"/>
      <c r="C149" s="10"/>
      <c r="D149" s="10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0"/>
      <c r="C150" s="10"/>
      <c r="D150" s="10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0"/>
      <c r="C151" s="10"/>
      <c r="D151" s="10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0"/>
      <c r="C152" s="10"/>
      <c r="D152" s="10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0"/>
      <c r="C153" s="10"/>
      <c r="D153" s="10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0"/>
      <c r="C154" s="10"/>
      <c r="D154" s="10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0"/>
      <c r="C155" s="10"/>
      <c r="D155" s="10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0"/>
      <c r="C156" s="10"/>
      <c r="D156" s="10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0"/>
      <c r="C157" s="10"/>
      <c r="D157" s="10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0"/>
      <c r="C158" s="10"/>
      <c r="D158" s="10"/>
    </row>
    <row collapsed="false" customFormat="false" customHeight="false" hidden="false" ht="12.75" outlineLevel="0" r="159">
      <c r="B159" s="10"/>
      <c r="C159" s="0" t="s">
        <v>16</v>
      </c>
      <c r="D159" s="4" t="n">
        <f aca="false">SUM(D82:D91)</f>
        <v>65.72133625</v>
      </c>
      <c r="E159" s="4" t="n">
        <f aca="false">SUM(E82:E91)</f>
        <v>65.4861301615084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2013-09-25T21:57:03.00Z</dcterms:modified>
  <cp:revision>0</cp:revision>
</cp:coreProperties>
</file>