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<sst xmlns="http://schemas.openxmlformats.org/spreadsheetml/2006/main" count="18" uniqueCount="17">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</sst>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2">
    <numFmt formatCode="GENERAL" numFmtId="164"/>
    <numFmt formatCode="0.000" numFmtId="165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11</c:v>
                </c:pt>
                <c:pt idx="2">
                  <c:v>18</c:v>
                </c:pt>
                <c:pt idx="3">
                  <c:v>28</c:v>
                </c:pt>
                <c:pt idx="4">
                  <c:v>37</c:v>
                </c:pt>
                <c:pt idx="5">
                  <c:v>52</c:v>
                </c:pt>
                <c:pt idx="6">
                  <c:v>72</c:v>
                </c:pt>
                <c:pt idx="7">
                  <c:v>104</c:v>
                </c:pt>
                <c:pt idx="8">
                  <c:v>149</c:v>
                </c:pt>
                <c:pt idx="9">
                  <c:v>218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3.927</c:v>
                </c:pt>
                <c:pt idx="2">
                  <c:v>6.156</c:v>
                </c:pt>
                <c:pt idx="3">
                  <c:v>8.288</c:v>
                </c:pt>
                <c:pt idx="4">
                  <c:v>9.2685</c:v>
                </c:pt>
                <c:pt idx="5">
                  <c:v>9.828</c:v>
                </c:pt>
                <c:pt idx="6">
                  <c:v>9.864</c:v>
                </c:pt>
                <c:pt idx="7">
                  <c:v>9.568</c:v>
                </c:pt>
                <c:pt idx="8">
                  <c:v>9.3125</c:v>
                </c:pt>
                <c:pt idx="9">
                  <c:v>8.393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1.6799986433774</c:v>
                </c:pt>
                <c:pt idx="2">
                  <c:v>3.25800466839337</c:v>
                </c:pt>
                <c:pt idx="3">
                  <c:v>4.65537572651903</c:v>
                </c:pt>
                <c:pt idx="4">
                  <c:v>5.82965916663402</c:v>
                </c:pt>
                <c:pt idx="5">
                  <c:v>6.77381568331944</c:v>
                </c:pt>
                <c:pt idx="6">
                  <c:v>7.50633561412097</c:v>
                </c:pt>
                <c:pt idx="7">
                  <c:v>8.05908075448296</c:v>
                </c:pt>
                <c:pt idx="8">
                  <c:v>8.46748641162561</c:v>
                </c:pt>
                <c:pt idx="9">
                  <c:v>8.76457625522847</c:v>
                </c:pt>
                <c:pt idx="10">
                  <c:v>8.97824849979601</c:v>
                </c:pt>
                <c:pt idx="11">
                  <c:v>9.13067233579254</c:v>
                </c:pt>
                <c:pt idx="12">
                  <c:v>9.23877050494608</c:v>
                </c:pt>
                <c:pt idx="13">
                  <c:v>9.31511564305344</c:v>
                </c:pt>
                <c:pt idx="14">
                  <c:v>9.36887705851339</c:v>
                </c:pt>
                <c:pt idx="15">
                  <c:v>9.40665712024542</c:v>
                </c:pt>
                <c:pt idx="16">
                  <c:v>9.43316798199597</c:v>
                </c:pt>
                <c:pt idx="17">
                  <c:v>9.45175211468938</c:v>
                </c:pt>
                <c:pt idx="18">
                  <c:v>9.46477029701996</c:v>
                </c:pt>
                <c:pt idx="19">
                  <c:v>9.47388496688891</c:v>
                </c:pt>
                <c:pt idx="20">
                  <c:v>9.48026435862551</c:v>
                </c:pt>
                <c:pt idx="21">
                  <c:v>9.48472822333205</c:v>
                </c:pt>
                <c:pt idx="22">
                  <c:v>9.48785119610049</c:v>
                </c:pt>
                <c:pt idx="23">
                  <c:v>9.49003580246477</c:v>
                </c:pt>
                <c:pt idx="24">
                  <c:v>9.49156386698459</c:v>
                </c:pt>
                <c:pt idx="25">
                  <c:v>9.49263263797822</c:v>
                </c:pt>
                <c:pt idx="26">
                  <c:v>9.4933801355188</c:v>
                </c:pt>
                <c:pt idx="27">
                  <c:v>9.49390291964026</c:v>
                </c:pt>
                <c:pt idx="28">
                  <c:v>9.49426853655004</c:v>
                </c:pt>
                <c:pt idx="29">
                  <c:v>9.49452423261835</c:v>
                </c:pt>
                <c:pt idx="30">
                  <c:v>9.49470305322112</c:v>
                </c:pt>
                <c:pt idx="31">
                  <c:v>9.49482811023978</c:v>
                </c:pt>
                <c:pt idx="32">
                  <c:v>9.49491556762684</c:v>
                </c:pt>
                <c:pt idx="33">
                  <c:v>9.49497672987825</c:v>
                </c:pt>
                <c:pt idx="34">
                  <c:v>9.49501950284828</c:v>
                </c:pt>
                <c:pt idx="35">
                  <c:v>9.49504941548086</c:v>
                </c:pt>
                <c:pt idx="36">
                  <c:v>9.49507033440601</c:v>
                </c:pt>
                <c:pt idx="37">
                  <c:v>9.49508496371273</c:v>
                </c:pt>
                <c:pt idx="38">
                  <c:v>9.49509519447236</c:v>
                </c:pt>
                <c:pt idx="39">
                  <c:v>9.49510234917923</c:v>
                </c:pt>
                <c:pt idx="40">
                  <c:v>9.49510735269981</c:v>
                </c:pt>
                <c:pt idx="41">
                  <c:v>9.49511085182477</c:v>
                </c:pt>
                <c:pt idx="42">
                  <c:v>9.49511329887652</c:v>
                </c:pt>
                <c:pt idx="43">
                  <c:v>9.49511501017915</c:v>
                </c:pt>
                <c:pt idx="44">
                  <c:v>9.49511620694847</c:v>
                </c:pt>
                <c:pt idx="45">
                  <c:v>9.49511704388797</c:v>
                </c:pt>
                <c:pt idx="46">
                  <c:v>9.49511762918681</c:v>
                </c:pt>
                <c:pt idx="47">
                  <c:v>9.49511803850519</c:v>
                </c:pt>
                <c:pt idx="48">
                  <c:v>9.49511832475476</c:v>
                </c:pt>
                <c:pt idx="49">
                  <c:v>9.49511852493832</c:v>
                </c:pt>
                <c:pt idx="50">
                  <c:v>9.49511866493315</c:v>
                </c:pt>
                <c:pt idx="51">
                  <c:v>9.49511876283605</c:v>
                </c:pt>
                <c:pt idx="52">
                  <c:v>9.4951188313027</c:v>
                </c:pt>
                <c:pt idx="53">
                  <c:v>9.49511887918365</c:v>
                </c:pt>
                <c:pt idx="54">
                  <c:v>9.49511891266834</c:v>
                </c:pt>
                <c:pt idx="55">
                  <c:v>9.49511893608526</c:v>
                </c:pt>
                <c:pt idx="56">
                  <c:v>9.49511895246147</c:v>
                </c:pt>
                <c:pt idx="57">
                  <c:v>9.49511896391388</c:v>
                </c:pt>
                <c:pt idx="58">
                  <c:v>9.49511897192292</c:v>
                </c:pt>
                <c:pt idx="59">
                  <c:v>9.49511897752391</c:v>
                </c:pt>
                <c:pt idx="60">
                  <c:v>9.49511898144085</c:v>
                </c:pt>
                <c:pt idx="61">
                  <c:v>9.4951189841801</c:v>
                </c:pt>
                <c:pt idx="62">
                  <c:v>9.49511898609574</c:v>
                </c:pt>
                <c:pt idx="63">
                  <c:v>9.49511898743541</c:v>
                </c:pt>
                <c:pt idx="64">
                  <c:v>9.49511898837229</c:v>
                </c:pt>
                <c:pt idx="65">
                  <c:v>9.49511898902748</c:v>
                </c:pt>
                <c:pt idx="66">
                  <c:v>9.49511898948567</c:v>
                </c:pt>
                <c:pt idx="67">
                  <c:v>9.4951189898061</c:v>
                </c:pt>
                <c:pt idx="68">
                  <c:v>9.49511899003019</c:v>
                </c:pt>
                <c:pt idx="69">
                  <c:v>9.4951189901869</c:v>
                </c:pt>
                <c:pt idx="70">
                  <c:v>9.49511899029649</c:v>
                </c:pt>
                <c:pt idx="71">
                  <c:v>9.49511899037313</c:v>
                </c:pt>
                <c:pt idx="72">
                  <c:v>9.49511899042673</c:v>
                </c:pt>
                <c:pt idx="73">
                  <c:v>9.49511899046421</c:v>
                </c:pt>
                <c:pt idx="74">
                  <c:v>9.49511899049043</c:v>
                </c:pt>
                <c:pt idx="75">
                  <c:v>9.49511899050876</c:v>
                </c:pt>
                <c:pt idx="76">
                  <c:v>9.49511899052158</c:v>
                </c:pt>
                <c:pt idx="77">
                  <c:v>9.49511899053054</c:v>
                </c:pt>
                <c:pt idx="78">
                  <c:v>9.49511899053681</c:v>
                </c:pt>
                <c:pt idx="79">
                  <c:v>9.4951189905412</c:v>
                </c:pt>
                <c:pt idx="80">
                  <c:v>9.4951189905514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1.69786639659351</c:v>
                </c:pt>
                <c:pt idx="2">
                  <c:v>3.39573279318701</c:v>
                </c:pt>
                <c:pt idx="3">
                  <c:v>5.09359918978052</c:v>
                </c:pt>
                <c:pt idx="4">
                  <c:v>6.79146558637403</c:v>
                </c:pt>
                <c:pt idx="5">
                  <c:v>8.48933198296753</c:v>
                </c:pt>
                <c:pt idx="6">
                  <c:v>10.187198379561</c:v>
                </c:pt>
                <c:pt idx="7">
                  <c:v>11.8850647761545</c:v>
                </c:pt>
                <c:pt idx="8">
                  <c:v>13.5829311727481</c:v>
                </c:pt>
                <c:pt idx="9">
                  <c:v>15.2807975693416</c:v>
                </c:pt>
                <c:pt idx="10">
                  <c:v>16.9786639659351</c:v>
                </c:pt>
                <c:pt idx="11">
                  <c:v>18.6765303625286</c:v>
                </c:pt>
                <c:pt idx="12">
                  <c:v>20.3743967591221</c:v>
                </c:pt>
                <c:pt idx="13">
                  <c:v>22.0722631557156</c:v>
                </c:pt>
                <c:pt idx="14">
                  <c:v>23.7701295523091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9.4951189905514</c:v>
                </c:pt>
                <c:pt idx="1">
                  <c:v>9.4951189905514</c:v>
                </c:pt>
                <c:pt idx="2">
                  <c:v>9.4951189905514</c:v>
                </c:pt>
                <c:pt idx="3">
                  <c:v>9.4951189905514</c:v>
                </c:pt>
                <c:pt idx="4">
                  <c:v>9.4951189905514</c:v>
                </c:pt>
                <c:pt idx="5">
                  <c:v>9.4951189905514</c:v>
                </c:pt>
                <c:pt idx="6">
                  <c:v>9.4951189905514</c:v>
                </c:pt>
                <c:pt idx="7">
                  <c:v>9.4951189905514</c:v>
                </c:pt>
                <c:pt idx="8">
                  <c:v>9.4951189905514</c:v>
                </c:pt>
                <c:pt idx="9">
                  <c:v>9.4951189905514</c:v>
                </c:pt>
                <c:pt idx="10">
                  <c:v>9.4951189905514</c:v>
                </c:pt>
                <c:pt idx="11">
                  <c:v>9.4951189905514</c:v>
                </c:pt>
                <c:pt idx="12">
                  <c:v>9.4951189905514</c:v>
                </c:pt>
                <c:pt idx="13">
                  <c:v>9.4951189905514</c:v>
                </c:pt>
                <c:pt idx="14">
                  <c:v>9.4951189905514</c:v>
                </c:pt>
                <c:pt idx="15">
                  <c:v>9.4951189905514</c:v>
                </c:pt>
                <c:pt idx="16">
                  <c:v>9.4951189905514</c:v>
                </c:pt>
                <c:pt idx="17">
                  <c:v>9.4951189905514</c:v>
                </c:pt>
                <c:pt idx="18">
                  <c:v>9.4951189905514</c:v>
                </c:pt>
                <c:pt idx="19">
                  <c:v>9.4951189905514</c:v>
                </c:pt>
                <c:pt idx="20">
                  <c:v>9.4951189905514</c:v>
                </c:pt>
                <c:pt idx="21">
                  <c:v>9.4951189905514</c:v>
                </c:pt>
                <c:pt idx="22">
                  <c:v>9.4951189905514</c:v>
                </c:pt>
                <c:pt idx="23">
                  <c:v>9.4951189905514</c:v>
                </c:pt>
                <c:pt idx="24">
                  <c:v>9.4951189905514</c:v>
                </c:pt>
                <c:pt idx="25">
                  <c:v>9.4951189905514</c:v>
                </c:pt>
                <c:pt idx="26">
                  <c:v>9.4951189905514</c:v>
                </c:pt>
                <c:pt idx="27">
                  <c:v>9.4951189905514</c:v>
                </c:pt>
                <c:pt idx="28">
                  <c:v>9.4951189905514</c:v>
                </c:pt>
                <c:pt idx="29">
                  <c:v>9.4951189905514</c:v>
                </c:pt>
                <c:pt idx="30">
                  <c:v>9.4951189905514</c:v>
                </c:pt>
                <c:pt idx="31">
                  <c:v>9.4951189905514</c:v>
                </c:pt>
                <c:pt idx="32">
                  <c:v>9.4951189905514</c:v>
                </c:pt>
                <c:pt idx="33">
                  <c:v>9.4951189905514</c:v>
                </c:pt>
                <c:pt idx="34">
                  <c:v>9.4951189905514</c:v>
                </c:pt>
                <c:pt idx="35">
                  <c:v>9.4951189905514</c:v>
                </c:pt>
                <c:pt idx="36">
                  <c:v>9.4951189905514</c:v>
                </c:pt>
                <c:pt idx="37">
                  <c:v>9.4951189905514</c:v>
                </c:pt>
                <c:pt idx="38">
                  <c:v>9.4951189905514</c:v>
                </c:pt>
                <c:pt idx="39">
                  <c:v>9.4951189905514</c:v>
                </c:pt>
                <c:pt idx="40">
                  <c:v>9.4951189905514</c:v>
                </c:pt>
                <c:pt idx="41">
                  <c:v>9.4951189905514</c:v>
                </c:pt>
                <c:pt idx="42">
                  <c:v>9.4951189905514</c:v>
                </c:pt>
                <c:pt idx="43">
                  <c:v>9.4951189905514</c:v>
                </c:pt>
                <c:pt idx="44">
                  <c:v>9.4951189905514</c:v>
                </c:pt>
                <c:pt idx="45">
                  <c:v>9.4951189905514</c:v>
                </c:pt>
                <c:pt idx="46">
                  <c:v>9.4951189905514</c:v>
                </c:pt>
                <c:pt idx="47">
                  <c:v>9.4951189905514</c:v>
                </c:pt>
                <c:pt idx="48">
                  <c:v>9.4951189905514</c:v>
                </c:pt>
                <c:pt idx="49">
                  <c:v>9.4951189905514</c:v>
                </c:pt>
                <c:pt idx="50">
                  <c:v>9.4951189905514</c:v>
                </c:pt>
                <c:pt idx="51">
                  <c:v>9.4951189905514</c:v>
                </c:pt>
                <c:pt idx="52">
                  <c:v>9.4951189905514</c:v>
                </c:pt>
                <c:pt idx="53">
                  <c:v>9.4951189905514</c:v>
                </c:pt>
                <c:pt idx="54">
                  <c:v>9.4951189905514</c:v>
                </c:pt>
                <c:pt idx="55">
                  <c:v>9.4951189905514</c:v>
                </c:pt>
                <c:pt idx="56">
                  <c:v>9.4951189905514</c:v>
                </c:pt>
                <c:pt idx="57">
                  <c:v>9.4951189905514</c:v>
                </c:pt>
                <c:pt idx="58">
                  <c:v>9.4951189905514</c:v>
                </c:pt>
                <c:pt idx="59">
                  <c:v>9.4951189905514</c:v>
                </c:pt>
                <c:pt idx="60">
                  <c:v>9.4951189905514</c:v>
                </c:pt>
                <c:pt idx="61">
                  <c:v>9.4951189905514</c:v>
                </c:pt>
                <c:pt idx="62">
                  <c:v>9.4951189905514</c:v>
                </c:pt>
                <c:pt idx="63">
                  <c:v>9.4951189905514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22.3695315711573</c:v>
                </c:pt>
                <c:pt idx="1">
                  <c:v>22.3695315711573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22.3695315711573</c:v>
                </c:pt>
                <c:pt idx="1">
                  <c:v>22.3695315711573</c:v>
                </c:pt>
                <c:pt idx="2">
                  <c:v>22.3695315711573</c:v>
                </c:pt>
                <c:pt idx="3">
                  <c:v>22.3695315711573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61163968"/>
        <c:axId val="24100419"/>
      </c:scatterChart>
      <c:valAx>
        <c:axId val="61163968"/>
        <c:scaling>
          <c:orientation val="minMax"/>
          <c:max val="6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24100419"/>
        <c:crossesAt val="0"/>
      </c:valAx>
      <c:valAx>
        <c:axId val="24100419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61163968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9.4951189905514</v>
      </c>
      <c r="D3" s="4"/>
    </row>
    <row collapsed="false" customFormat="false" customHeight="false" hidden="false" ht="12.75" outlineLevel="0" r="4">
      <c r="A4" s="0" t="s">
        <v>1</v>
      </c>
      <c r="B4" s="5" t="n">
        <v>0.424466599148377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22.3695315711573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SUM(F13:F22)</f>
        <v>2.11459727442692</v>
      </c>
      <c r="B10" s="0" t="n">
        <f aca="false">E159/D159</f>
        <v>0.996748629140316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0" t="n">
        <v>0</v>
      </c>
      <c r="E13" s="0" t="n">
        <f aca="false">ETR*TANHYP(alph*B13/ETR)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11</v>
      </c>
      <c r="D14" s="0" t="n">
        <v>3.927</v>
      </c>
      <c r="E14" s="0" t="n">
        <f aca="false">ETR*TANHYP(alph*B14/ETR)</f>
        <v>4.32594382119045</v>
      </c>
      <c r="F14" s="0" t="n">
        <f aca="false">(E14-D14)^2</f>
        <v>0.159156172466038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9.4951189905514</v>
      </c>
      <c r="M14" s="0" t="n">
        <f aca="false">IkW</f>
        <v>22.3695315711573</v>
      </c>
      <c r="N14" s="0" t="n">
        <v>0</v>
      </c>
    </row>
    <row collapsed="false" customFormat="false" customHeight="false" hidden="false" ht="12.75" outlineLevel="0" r="15">
      <c r="B15" s="8" t="n">
        <v>18</v>
      </c>
      <c r="D15" s="0" t="n">
        <v>6.156</v>
      </c>
      <c r="E15" s="0" t="n">
        <f aca="false">ETR*TANHYP(alph*B15/ETR)</f>
        <v>6.32979961794586</v>
      </c>
      <c r="F15" s="0" t="n">
        <f aca="false">(E15-D15)^2</f>
        <v>0.0302063071981249</v>
      </c>
      <c r="I15" s="0" t="n">
        <f aca="false">4+I14</f>
        <v>4</v>
      </c>
      <c r="J15" s="0" t="n">
        <f aca="false">ETR*TANHYP(alph*I15/ETR)</f>
        <v>1.6799986433774</v>
      </c>
      <c r="K15" s="0" t="n">
        <f aca="false">alph*I15</f>
        <v>1.69786639659351</v>
      </c>
      <c r="L15" s="0" t="n">
        <f aca="false">ETR</f>
        <v>9.4951189905514</v>
      </c>
      <c r="M15" s="0" t="n">
        <f aca="false">IkW</f>
        <v>22.3695315711573</v>
      </c>
      <c r="N15" s="0" t="n">
        <v>2.8</v>
      </c>
    </row>
    <row collapsed="false" customFormat="false" customHeight="false" hidden="false" ht="12.75" outlineLevel="0" r="16">
      <c r="B16" s="8" t="n">
        <v>28</v>
      </c>
      <c r="D16" s="0" t="n">
        <v>8.288</v>
      </c>
      <c r="E16" s="0" t="n">
        <f aca="false">ETR*TANHYP(alph*B16/ETR)</f>
        <v>8.05908075448296</v>
      </c>
      <c r="F16" s="0" t="n">
        <f aca="false">(E16-D16)^2</f>
        <v>0.0524040209680904</v>
      </c>
      <c r="I16" s="0" t="n">
        <f aca="false">4+I15</f>
        <v>8</v>
      </c>
      <c r="J16" s="0" t="n">
        <f aca="false">ETR*TANHYP(alph*I16/ETR)</f>
        <v>3.25800466839337</v>
      </c>
      <c r="K16" s="0" t="n">
        <f aca="false">alph*I16</f>
        <v>3.39573279318701</v>
      </c>
      <c r="L16" s="0" t="n">
        <f aca="false">ETR</f>
        <v>9.4951189905514</v>
      </c>
      <c r="M16" s="0" t="n">
        <f aca="false">IkW</f>
        <v>22.3695315711573</v>
      </c>
      <c r="N16" s="0" t="n">
        <v>6</v>
      </c>
    </row>
    <row collapsed="false" customFormat="false" customHeight="false" hidden="false" ht="12.75" outlineLevel="0" r="17">
      <c r="B17" s="8" t="n">
        <v>37</v>
      </c>
      <c r="D17" s="0" t="n">
        <v>9.2685</v>
      </c>
      <c r="E17" s="0" t="n">
        <f aca="false">ETR*TANHYP(alph*B17/ETR)</f>
        <v>8.82485208463957</v>
      </c>
      <c r="F17" s="0" t="n">
        <f aca="false">(E17-D17)^2</f>
        <v>0.196823472803653</v>
      </c>
      <c r="I17" s="0" t="n">
        <f aca="false">4+I16</f>
        <v>12</v>
      </c>
      <c r="J17" s="0" t="n">
        <f aca="false">ETR*TANHYP(alph*I17/ETR)</f>
        <v>4.65537572651903</v>
      </c>
      <c r="K17" s="0" t="n">
        <f aca="false">alph*I17</f>
        <v>5.09359918978052</v>
      </c>
      <c r="L17" s="0" t="n">
        <f aca="false">ETR</f>
        <v>9.4951189905514</v>
      </c>
      <c r="M17" s="0" t="n">
        <f aca="false">IkW</f>
        <v>22.3695315711573</v>
      </c>
      <c r="N17" s="0" t="n">
        <v>100</v>
      </c>
    </row>
    <row collapsed="false" customFormat="false" customHeight="false" hidden="false" ht="12.75" outlineLevel="0" r="18">
      <c r="B18" s="9" t="n">
        <v>52</v>
      </c>
      <c r="D18" s="0" t="n">
        <v>9.828</v>
      </c>
      <c r="E18" s="0" t="n">
        <f aca="false">ETR*TANHYP(alph*B18/ETR)</f>
        <v>9.31511564305344</v>
      </c>
      <c r="F18" s="0" t="n">
        <f aca="false">(E18-D18)^2</f>
        <v>0.263050363600482</v>
      </c>
      <c r="I18" s="0" t="n">
        <f aca="false">4+I17</f>
        <v>16</v>
      </c>
      <c r="J18" s="0" t="n">
        <f aca="false">ETR*TANHYP(alph*I18/ETR)</f>
        <v>5.82965916663402</v>
      </c>
      <c r="K18" s="0" t="n">
        <f aca="false">alph*I18</f>
        <v>6.79146558637403</v>
      </c>
      <c r="L18" s="0" t="n">
        <f aca="false">ETR</f>
        <v>9.4951189905514</v>
      </c>
    </row>
    <row collapsed="false" customFormat="false" customHeight="false" hidden="false" ht="12.75" outlineLevel="0" r="19">
      <c r="B19" s="9" t="n">
        <v>72</v>
      </c>
      <c r="D19" s="0" t="n">
        <v>9.864</v>
      </c>
      <c r="E19" s="0" t="n">
        <f aca="false">ETR*TANHYP(alph*B19/ETR)</f>
        <v>9.46477029701996</v>
      </c>
      <c r="F19" s="0" t="n">
        <f aca="false">(E19-D19)^2</f>
        <v>0.159384355741533</v>
      </c>
      <c r="I19" s="0" t="n">
        <f aca="false">4+I18</f>
        <v>20</v>
      </c>
      <c r="J19" s="0" t="n">
        <f aca="false">ETR*TANHYP(alph*I19/ETR)</f>
        <v>6.77381568331944</v>
      </c>
      <c r="K19" s="0" t="n">
        <f aca="false">alph*I19</f>
        <v>8.48933198296753</v>
      </c>
      <c r="L19" s="0" t="n">
        <f aca="false">ETR</f>
        <v>9.4951189905514</v>
      </c>
    </row>
    <row collapsed="false" customFormat="false" customHeight="false" hidden="false" ht="12.75" outlineLevel="0" r="20">
      <c r="B20" s="9" t="n">
        <v>104</v>
      </c>
      <c r="D20" s="0" t="n">
        <v>9.568</v>
      </c>
      <c r="E20" s="0" t="n">
        <f aca="false">ETR*TANHYP(alph*B20/ETR)</f>
        <v>9.4933801355188</v>
      </c>
      <c r="F20" s="0" t="n">
        <f aca="false">(E20-D20)^2</f>
        <v>0.00556812417519314</v>
      </c>
      <c r="I20" s="0" t="n">
        <f aca="false">4+I19</f>
        <v>24</v>
      </c>
      <c r="J20" s="0" t="n">
        <f aca="false">ETR*TANHYP(alph*I20/ETR)</f>
        <v>7.50633561412097</v>
      </c>
      <c r="K20" s="0" t="n">
        <f aca="false">alph*I20</f>
        <v>10.187198379561</v>
      </c>
      <c r="L20" s="0" t="n">
        <f aca="false">ETR</f>
        <v>9.4951189905514</v>
      </c>
    </row>
    <row collapsed="false" customFormat="false" customHeight="false" hidden="false" ht="12.75" outlineLevel="0" r="21">
      <c r="B21" s="9" t="n">
        <v>149</v>
      </c>
      <c r="D21" s="0" t="n">
        <v>9.3125</v>
      </c>
      <c r="E21" s="0" t="n">
        <f aca="false">ETR*TANHYP(alph*B21/ETR)</f>
        <v>9.49508787392108</v>
      </c>
      <c r="F21" s="0" t="n">
        <f aca="false">(E21-D21)^2</f>
        <v>0.0333383317030213</v>
      </c>
      <c r="I21" s="0" t="n">
        <f aca="false">4+I20</f>
        <v>28</v>
      </c>
      <c r="J21" s="0" t="n">
        <f aca="false">ETR*TANHYP(alph*I21/ETR)</f>
        <v>8.05908075448296</v>
      </c>
      <c r="K21" s="0" t="n">
        <f aca="false">alph*I21</f>
        <v>11.8850647761545</v>
      </c>
      <c r="L21" s="0" t="n">
        <f aca="false">ETR</f>
        <v>9.4951189905514</v>
      </c>
    </row>
    <row collapsed="false" customFormat="false" customHeight="false" hidden="false" ht="12.75" outlineLevel="0" r="22">
      <c r="B22" s="9" t="n">
        <v>218</v>
      </c>
      <c r="D22" s="0" t="n">
        <v>8.393</v>
      </c>
      <c r="E22" s="0" t="n">
        <f aca="false">ETR*TANHYP(alph*B22/ETR)</f>
        <v>9.49511892542084</v>
      </c>
      <c r="F22" s="0" t="n">
        <f aca="false">(E22-D22)^2</f>
        <v>1.21466612577078</v>
      </c>
      <c r="I22" s="0" t="n">
        <f aca="false">4+I21</f>
        <v>32</v>
      </c>
      <c r="J22" s="0" t="n">
        <f aca="false">ETR*TANHYP(alph*I22/ETR)</f>
        <v>8.46748641162561</v>
      </c>
      <c r="K22" s="0" t="n">
        <f aca="false">alph*I22</f>
        <v>13.5829311727481</v>
      </c>
      <c r="L22" s="0" t="n">
        <f aca="false">ETR</f>
        <v>9.4951189905514</v>
      </c>
    </row>
    <row collapsed="false" customFormat="false" customHeight="false" hidden="false" ht="12.75" outlineLevel="0" r="23">
      <c r="B23" s="9"/>
      <c r="I23" s="0" t="n">
        <f aca="false">4+I22</f>
        <v>36</v>
      </c>
      <c r="J23" s="0" t="n">
        <f aca="false">ETR*TANHYP(alph*I23/ETR)</f>
        <v>8.76457625522847</v>
      </c>
      <c r="K23" s="0" t="n">
        <f aca="false">alph*I23</f>
        <v>15.2807975693416</v>
      </c>
      <c r="L23" s="0" t="n">
        <f aca="false">ETR</f>
        <v>9.4951189905514</v>
      </c>
    </row>
    <row collapsed="false" customFormat="false" customHeight="false" hidden="false" ht="12.75" outlineLevel="0" r="24">
      <c r="B24" s="9"/>
      <c r="I24" s="0" t="n">
        <f aca="false">4+I23</f>
        <v>40</v>
      </c>
      <c r="J24" s="0" t="n">
        <f aca="false">ETR*TANHYP(alph*I24/ETR)</f>
        <v>8.97824849979601</v>
      </c>
      <c r="K24" s="0" t="n">
        <f aca="false">alph*I24</f>
        <v>16.9786639659351</v>
      </c>
      <c r="L24" s="0" t="n">
        <f aca="false">ETR</f>
        <v>9.4951189905514</v>
      </c>
    </row>
    <row collapsed="false" customFormat="false" customHeight="false" hidden="false" ht="12.75" outlineLevel="0" r="25">
      <c r="B25" s="9"/>
      <c r="I25" s="0" t="n">
        <f aca="false">4+I24</f>
        <v>44</v>
      </c>
      <c r="J25" s="0" t="n">
        <f aca="false">ETR*TANHYP(alph*I25/ETR)</f>
        <v>9.13067233579254</v>
      </c>
      <c r="K25" s="0" t="n">
        <f aca="false">alph*I25</f>
        <v>18.6765303625286</v>
      </c>
      <c r="L25" s="0" t="n">
        <f aca="false">ETR</f>
        <v>9.4951189905514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9.23877050494608</v>
      </c>
      <c r="K26" s="0" t="n">
        <f aca="false">alph*I26</f>
        <v>20.3743967591221</v>
      </c>
      <c r="L26" s="0" t="n">
        <f aca="false">ETR</f>
        <v>9.4951189905514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9.31511564305344</v>
      </c>
      <c r="K27" s="0" t="n">
        <f aca="false">alph*I27</f>
        <v>22.0722631557156</v>
      </c>
      <c r="L27" s="0" t="n">
        <f aca="false">ETR</f>
        <v>9.4951189905514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9.36887705851339</v>
      </c>
      <c r="K28" s="0" t="n">
        <f aca="false">alph*I28</f>
        <v>23.7701295523091</v>
      </c>
      <c r="L28" s="0" t="n">
        <f aca="false">ETR</f>
        <v>9.4951189905514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9.40665712024542</v>
      </c>
      <c r="K29" s="0" t="n">
        <f aca="false">alph*I29</f>
        <v>25.4679959489026</v>
      </c>
      <c r="L29" s="0" t="n">
        <f aca="false">ETR</f>
        <v>9.4951189905514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9.43316798199597</v>
      </c>
      <c r="K30" s="0" t="n">
        <f aca="false">alph*I30</f>
        <v>27.1658623454961</v>
      </c>
      <c r="L30" s="0" t="n">
        <f aca="false">ETR</f>
        <v>9.4951189905514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9.45175211468938</v>
      </c>
      <c r="K31" s="0" t="n">
        <f aca="false">alph*I31</f>
        <v>28.8637287420896</v>
      </c>
      <c r="L31" s="0" t="n">
        <f aca="false">ETR</f>
        <v>9.4951189905514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9.46477029701996</v>
      </c>
      <c r="K32" s="0" t="n">
        <f aca="false">alph*I32</f>
        <v>30.5615951386831</v>
      </c>
      <c r="L32" s="0" t="n">
        <f aca="false">ETR</f>
        <v>9.4951189905514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9.47388496688891</v>
      </c>
      <c r="K33" s="0" t="n">
        <f aca="false">alph*I33</f>
        <v>32.2594615352766</v>
      </c>
      <c r="L33" s="0" t="n">
        <f aca="false">ETR</f>
        <v>9.4951189905514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9.48026435862551</v>
      </c>
      <c r="K34" s="0" t="n">
        <f aca="false">alph*I34</f>
        <v>33.9573279318701</v>
      </c>
      <c r="L34" s="0" t="n">
        <f aca="false">ETR</f>
        <v>9.4951189905514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9.48472822333205</v>
      </c>
      <c r="K35" s="0" t="n">
        <f aca="false">alph*I35</f>
        <v>35.6551943284636</v>
      </c>
      <c r="L35" s="0" t="n">
        <f aca="false">ETR</f>
        <v>9.4951189905514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9.48785119610049</v>
      </c>
      <c r="K36" s="0" t="n">
        <f aca="false">alph*I36</f>
        <v>37.3530607250571</v>
      </c>
      <c r="L36" s="0" t="n">
        <f aca="false">ETR</f>
        <v>9.4951189905514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9.49003580246477</v>
      </c>
      <c r="K37" s="0" t="n">
        <f aca="false">alph*I37</f>
        <v>39.0509271216507</v>
      </c>
      <c r="L37" s="0" t="n">
        <f aca="false">ETR</f>
        <v>9.4951189905514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9.49156386698459</v>
      </c>
      <c r="K38" s="0" t="n">
        <f aca="false">alph*I38</f>
        <v>40.7487935182442</v>
      </c>
      <c r="L38" s="0" t="n">
        <f aca="false">ETR</f>
        <v>9.4951189905514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9.49263263797822</v>
      </c>
      <c r="K39" s="0" t="n">
        <f aca="false">alph*I39</f>
        <v>42.4466599148377</v>
      </c>
      <c r="L39" s="0" t="n">
        <f aca="false">ETR</f>
        <v>9.4951189905514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9.4933801355188</v>
      </c>
      <c r="K40" s="0" t="n">
        <f aca="false">alph*I40</f>
        <v>44.1445263114312</v>
      </c>
      <c r="L40" s="0" t="n">
        <f aca="false">ETR</f>
        <v>9.4951189905514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9.49390291964026</v>
      </c>
      <c r="K41" s="0" t="n">
        <f aca="false">alph*I41</f>
        <v>45.8423927080247</v>
      </c>
      <c r="L41" s="0" t="n">
        <f aca="false">ETR</f>
        <v>9.4951189905514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9.49426853655004</v>
      </c>
      <c r="K42" s="0" t="n">
        <f aca="false">alph*I42</f>
        <v>47.5402591046182</v>
      </c>
      <c r="L42" s="0" t="n">
        <f aca="false">ETR</f>
        <v>9.4951189905514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9.49452423261835</v>
      </c>
      <c r="K43" s="0" t="n">
        <f aca="false">alph*I43</f>
        <v>49.2381255012117</v>
      </c>
      <c r="L43" s="0" t="n">
        <f aca="false">ETR</f>
        <v>9.4951189905514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9.49470305322112</v>
      </c>
      <c r="K44" s="0" t="n">
        <f aca="false">alph*I44</f>
        <v>50.9359918978052</v>
      </c>
      <c r="L44" s="0" t="n">
        <f aca="false">ETR</f>
        <v>9.4951189905514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9.49482811023978</v>
      </c>
      <c r="K45" s="0" t="n">
        <f aca="false">alph*I45</f>
        <v>52.6338582943987</v>
      </c>
      <c r="L45" s="0" t="n">
        <f aca="false">ETR</f>
        <v>9.4951189905514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9.49491556762684</v>
      </c>
      <c r="K46" s="0" t="n">
        <f aca="false">alph*I46</f>
        <v>54.3317246909922</v>
      </c>
      <c r="L46" s="0" t="n">
        <f aca="false">ETR</f>
        <v>9.4951189905514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9.49497672987825</v>
      </c>
      <c r="K47" s="0" t="n">
        <f aca="false">alph*I47</f>
        <v>56.0295910875857</v>
      </c>
      <c r="L47" s="0" t="n">
        <f aca="false">ETR</f>
        <v>9.4951189905514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9.49501950284828</v>
      </c>
      <c r="K48" s="0" t="n">
        <f aca="false">alph*I48</f>
        <v>57.7274574841792</v>
      </c>
      <c r="L48" s="0" t="n">
        <f aca="false">ETR</f>
        <v>9.4951189905514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9.49504941548086</v>
      </c>
      <c r="K49" s="0" t="n">
        <f aca="false">alph*I49</f>
        <v>59.4253238807727</v>
      </c>
      <c r="L49" s="0" t="n">
        <f aca="false">ETR</f>
        <v>9.4951189905514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9.49507033440601</v>
      </c>
      <c r="K50" s="0" t="n">
        <f aca="false">alph*I50</f>
        <v>61.1231902773662</v>
      </c>
      <c r="L50" s="0" t="n">
        <f aca="false">ETR</f>
        <v>9.4951189905514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9.49508496371273</v>
      </c>
      <c r="K51" s="0" t="n">
        <f aca="false">alph*I51</f>
        <v>62.8210566739597</v>
      </c>
      <c r="L51" s="0" t="n">
        <f aca="false">ETR</f>
        <v>9.4951189905514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9.49509519447236</v>
      </c>
      <c r="K52" s="0" t="n">
        <f aca="false">alph*I52</f>
        <v>64.5189230705533</v>
      </c>
      <c r="L52" s="0" t="n">
        <f aca="false">ETR</f>
        <v>9.4951189905514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9.49510234917923</v>
      </c>
      <c r="K53" s="0" t="n">
        <f aca="false">alph*I53</f>
        <v>66.2167894671468</v>
      </c>
      <c r="L53" s="0" t="n">
        <f aca="false">ETR</f>
        <v>9.4951189905514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9.49510735269981</v>
      </c>
      <c r="K54" s="0" t="n">
        <f aca="false">alph*I54</f>
        <v>67.9146558637403</v>
      </c>
      <c r="L54" s="0" t="n">
        <f aca="false">ETR</f>
        <v>9.4951189905514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9.49511085182477</v>
      </c>
      <c r="K55" s="0" t="n">
        <f aca="false">alph*I55</f>
        <v>69.6125222603338</v>
      </c>
      <c r="L55" s="0" t="n">
        <f aca="false">ETR</f>
        <v>9.4951189905514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9.49511329887652</v>
      </c>
      <c r="K56" s="0" t="n">
        <f aca="false">alph*I56</f>
        <v>71.3103886569273</v>
      </c>
      <c r="L56" s="0" t="n">
        <f aca="false">ETR</f>
        <v>9.4951189905514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9.49511501017915</v>
      </c>
      <c r="K57" s="0" t="n">
        <f aca="false">alph*I57</f>
        <v>73.0082550535208</v>
      </c>
      <c r="L57" s="0" t="n">
        <f aca="false">ETR</f>
        <v>9.4951189905514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9.49511620694847</v>
      </c>
      <c r="K58" s="0" t="n">
        <f aca="false">alph*I58</f>
        <v>74.7061214501143</v>
      </c>
      <c r="L58" s="0" t="n">
        <f aca="false">ETR</f>
        <v>9.4951189905514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9.49511704388797</v>
      </c>
      <c r="K59" s="0" t="n">
        <f aca="false">alph*I59</f>
        <v>76.4039878467078</v>
      </c>
      <c r="L59" s="0" t="n">
        <f aca="false">ETR</f>
        <v>9.4951189905514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9.49511762918681</v>
      </c>
      <c r="K60" s="0" t="n">
        <f aca="false">alph*I60</f>
        <v>78.1018542433013</v>
      </c>
      <c r="L60" s="0" t="n">
        <f aca="false">ETR</f>
        <v>9.4951189905514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9.49511803850519</v>
      </c>
      <c r="K61" s="0" t="n">
        <f aca="false">alph*I61</f>
        <v>79.7997206398948</v>
      </c>
      <c r="L61" s="0" t="n">
        <f aca="false">ETR</f>
        <v>9.4951189905514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9.49511832475476</v>
      </c>
      <c r="K62" s="0" t="n">
        <f aca="false">alph*I62</f>
        <v>81.4975870364883</v>
      </c>
      <c r="L62" s="0" t="n">
        <f aca="false">ETR</f>
        <v>9.4951189905514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9.49511852493832</v>
      </c>
      <c r="K63" s="0" t="n">
        <f aca="false">alph*I63</f>
        <v>83.1954534330818</v>
      </c>
      <c r="L63" s="0" t="n">
        <f aca="false">ETR</f>
        <v>9.4951189905514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9.49511866493315</v>
      </c>
      <c r="K64" s="0" t="n">
        <f aca="false">alph*I64</f>
        <v>84.8933198296753</v>
      </c>
      <c r="L64" s="0" t="n">
        <f aca="false">ETR</f>
        <v>9.4951189905514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9.49511876283605</v>
      </c>
      <c r="K65" s="0" t="n">
        <f aca="false">alph*I65</f>
        <v>86.5911862262688</v>
      </c>
      <c r="L65" s="0" t="n">
        <f aca="false">ETR</f>
        <v>9.4951189905514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9.4951188313027</v>
      </c>
      <c r="K66" s="0" t="n">
        <f aca="false">alph*I66</f>
        <v>88.2890526228623</v>
      </c>
      <c r="L66" s="0" t="n">
        <f aca="false">ETR</f>
        <v>9.4951189905514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9.49511887918365</v>
      </c>
      <c r="K67" s="0" t="n">
        <f aca="false">alph*I67</f>
        <v>89.9869190194559</v>
      </c>
      <c r="L67" s="0" t="n">
        <f aca="false">ETR</f>
        <v>9.4951189905514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9.49511891266834</v>
      </c>
      <c r="K68" s="0" t="n">
        <f aca="false">alph*I68</f>
        <v>91.6847854160494</v>
      </c>
      <c r="L68" s="0" t="n">
        <f aca="false">ETR</f>
        <v>9.4951189905514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9.49511893608526</v>
      </c>
      <c r="K69" s="0" t="n">
        <f aca="false">alph*I69</f>
        <v>93.3826518126429</v>
      </c>
      <c r="L69" s="0" t="n">
        <f aca="false">ETR</f>
        <v>9.4951189905514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9.49511895246147</v>
      </c>
      <c r="K70" s="0" t="n">
        <f aca="false">alph*I70</f>
        <v>95.0805182092364</v>
      </c>
      <c r="L70" s="0" t="n">
        <f aca="false">ETR</f>
        <v>9.4951189905514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9.49511896391388</v>
      </c>
      <c r="K71" s="0" t="n">
        <f aca="false">alph*I71</f>
        <v>96.7783846058299</v>
      </c>
      <c r="L71" s="0" t="n">
        <f aca="false">ETR</f>
        <v>9.4951189905514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9.49511897192292</v>
      </c>
      <c r="K72" s="0" t="n">
        <f aca="false">alph*I72</f>
        <v>98.4762510024234</v>
      </c>
      <c r="L72" s="0" t="n">
        <f aca="false">ETR</f>
        <v>9.4951189905514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9.49511897752391</v>
      </c>
      <c r="K73" s="0" t="n">
        <f aca="false">alph*I73</f>
        <v>100.174117399017</v>
      </c>
      <c r="L73" s="0" t="n">
        <f aca="false">ETR</f>
        <v>9.4951189905514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9.49511898144085</v>
      </c>
      <c r="K74" s="0" t="n">
        <f aca="false">alph*I74</f>
        <v>101.87198379561</v>
      </c>
      <c r="L74" s="0" t="n">
        <f aca="false">ETR</f>
        <v>9.4951189905514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9.4951189841801</v>
      </c>
      <c r="K75" s="0" t="n">
        <f aca="false">alph*I75</f>
        <v>103.569850192204</v>
      </c>
      <c r="L75" s="0" t="n">
        <f aca="false">ETR</f>
        <v>9.4951189905514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9.49511898609574</v>
      </c>
      <c r="K76" s="0" t="n">
        <f aca="false">alph*I76</f>
        <v>105.267716588797</v>
      </c>
      <c r="L76" s="0" t="n">
        <f aca="false">ETR</f>
        <v>9.4951189905514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9.49511898743541</v>
      </c>
      <c r="K77" s="0" t="n">
        <f aca="false">alph*I77</f>
        <v>106.965582985391</v>
      </c>
      <c r="L77" s="0" t="n">
        <f aca="false">ETR</f>
        <v>9.4951189905514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9.49511898837229</v>
      </c>
      <c r="K78" s="0" t="n">
        <f aca="false">alph*I78</f>
        <v>108.663449381984</v>
      </c>
      <c r="L78" s="0" t="n">
        <f aca="false">ETR</f>
        <v>9.4951189905514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9.49511898902748</v>
      </c>
      <c r="K79" s="0" t="n">
        <f aca="false">alph*I79</f>
        <v>110.361315778578</v>
      </c>
      <c r="L79" s="0" t="n">
        <f aca="false">ETR</f>
        <v>9.4951189905514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9.49511898948567</v>
      </c>
      <c r="K80" s="0" t="n">
        <f aca="false">alph*I80</f>
        <v>112.059182175171</v>
      </c>
      <c r="L80" s="0" t="n">
        <f aca="false">ETR</f>
        <v>9.4951189905514</v>
      </c>
    </row>
    <row collapsed="false" customFormat="false" customHeight="false" hidden="false" ht="12.75" outlineLevel="0" r="81">
      <c r="C81" s="0" t="s">
        <v>13</v>
      </c>
      <c r="D81" s="0" t="n">
        <f aca="false">AVERAGE(D13:D22)</f>
        <v>7.4605</v>
      </c>
      <c r="I81" s="0" t="n">
        <f aca="false">4+I80</f>
        <v>268</v>
      </c>
      <c r="J81" s="0" t="n">
        <f aca="false">ETR*TANHYP(alph*I81/ETR)</f>
        <v>9.4951189898061</v>
      </c>
      <c r="K81" s="0" t="n">
        <f aca="false">alph*I81</f>
        <v>113.757048571765</v>
      </c>
      <c r="L81" s="0" t="n">
        <f aca="false">ETR</f>
        <v>9.4951189905514</v>
      </c>
    </row>
    <row collapsed="false" customFormat="false" customHeight="false" hidden="false" ht="12.75" outlineLevel="0" r="82">
      <c r="C82" s="0" t="s">
        <v>14</v>
      </c>
      <c r="D82" s="0" t="n">
        <f aca="false">(D13-$D$23)^2</f>
        <v>0</v>
      </c>
      <c r="E82" s="0" t="n">
        <f aca="false">(E13-$D$23)^2</f>
        <v>0</v>
      </c>
      <c r="I82" s="0" t="n">
        <f aca="false">4+I81</f>
        <v>272</v>
      </c>
      <c r="J82" s="0" t="n">
        <f aca="false">ETR*TANHYP(alph*I82/ETR)</f>
        <v>9.49511899003019</v>
      </c>
      <c r="K82" s="0" t="n">
        <f aca="false">alph*I82</f>
        <v>115.454914968358</v>
      </c>
      <c r="L82" s="0" t="n">
        <f aca="false">ETR</f>
        <v>9.4951189905514</v>
      </c>
    </row>
    <row collapsed="false" customFormat="false" customHeight="false" hidden="false" ht="12.75" outlineLevel="0" r="83">
      <c r="D83" s="0" t="n">
        <f aca="false">(D14-$D$23)^2</f>
        <v>15.421329</v>
      </c>
      <c r="E83" s="0" t="n">
        <f aca="false">(E14-$D$23)^2</f>
        <v>18.7137899440958</v>
      </c>
      <c r="I83" s="0" t="n">
        <f aca="false">4+I82</f>
        <v>276</v>
      </c>
      <c r="J83" s="0" t="n">
        <f aca="false">ETR*TANHYP(alph*I83/ETR)</f>
        <v>9.4951189901869</v>
      </c>
      <c r="K83" s="0" t="n">
        <f aca="false">alph*I83</f>
        <v>117.152781364952</v>
      </c>
      <c r="L83" s="0" t="n">
        <f aca="false">ETR</f>
        <v>9.4951189905514</v>
      </c>
    </row>
    <row collapsed="false" customFormat="false" customHeight="false" hidden="false" ht="12.75" outlineLevel="0" r="84">
      <c r="D84" s="0" t="n">
        <f aca="false">(D15-$D$23)^2</f>
        <v>37.896336</v>
      </c>
      <c r="E84" s="0" t="n">
        <f aca="false">(E15-$D$23)^2</f>
        <v>40.0663632033475</v>
      </c>
      <c r="I84" s="0" t="n">
        <f aca="false">4+I83</f>
        <v>280</v>
      </c>
      <c r="J84" s="0" t="n">
        <f aca="false">ETR*TANHYP(alph*I84/ETR)</f>
        <v>9.49511899029649</v>
      </c>
      <c r="K84" s="0" t="n">
        <f aca="false">alph*I84</f>
        <v>118.850647761545</v>
      </c>
      <c r="L84" s="0" t="n">
        <f aca="false">ETR</f>
        <v>9.4951189905514</v>
      </c>
    </row>
    <row collapsed="false" customFormat="false" customHeight="false" hidden="false" ht="12.75" outlineLevel="0" r="85">
      <c r="D85" s="0" t="n">
        <f aca="false">(D16-$D$23)^2</f>
        <v>68.690944</v>
      </c>
      <c r="E85" s="0" t="n">
        <f aca="false">(E16-$D$23)^2</f>
        <v>64.9487826072776</v>
      </c>
      <c r="I85" s="0" t="n">
        <f aca="false">4+I84</f>
        <v>284</v>
      </c>
      <c r="J85" s="0" t="n">
        <f aca="false">ETR*TANHYP(alph*I85/ETR)</f>
        <v>9.49511899037313</v>
      </c>
      <c r="K85" s="0" t="n">
        <f aca="false">alph*I85</f>
        <v>120.548514158139</v>
      </c>
      <c r="L85" s="0" t="n">
        <f aca="false">ETR</f>
        <v>9.4951189905514</v>
      </c>
    </row>
    <row collapsed="false" customFormat="false" customHeight="false" hidden="false" ht="12.75" outlineLevel="0" r="86">
      <c r="D86" s="0" t="n">
        <f aca="false">(D17-$D$23)^2</f>
        <v>85.90509225</v>
      </c>
      <c r="E86" s="0" t="n">
        <f aca="false">(E17-$D$23)^2</f>
        <v>77.8780143157674</v>
      </c>
      <c r="I86" s="0" t="n">
        <f aca="false">4+I85</f>
        <v>288</v>
      </c>
      <c r="J86" s="0" t="n">
        <f aca="false">ETR*TANHYP(alph*I86/ETR)</f>
        <v>9.49511899042673</v>
      </c>
      <c r="K86" s="0" t="n">
        <f aca="false">alph*I86</f>
        <v>122.246380554732</v>
      </c>
      <c r="L86" s="0" t="n">
        <f aca="false">ETR</f>
        <v>9.4951189905514</v>
      </c>
    </row>
    <row collapsed="false" customFormat="false" customHeight="false" hidden="false" ht="12.75" outlineLevel="0" r="87">
      <c r="D87" s="0" t="n">
        <f aca="false">(D18-$D$23)^2</f>
        <v>96.589584</v>
      </c>
      <c r="E87" s="0" t="n">
        <f aca="false">(E18-$D$23)^2</f>
        <v>86.771379443459</v>
      </c>
      <c r="I87" s="0" t="n">
        <f aca="false">4+I86</f>
        <v>292</v>
      </c>
      <c r="J87" s="0" t="n">
        <f aca="false">ETR*TANHYP(alph*I87/ETR)</f>
        <v>9.49511899046421</v>
      </c>
      <c r="K87" s="0" t="n">
        <f aca="false">alph*I87</f>
        <v>123.944246951326</v>
      </c>
      <c r="L87" s="0" t="n">
        <f aca="false">ETR</f>
        <v>9.4951189905514</v>
      </c>
    </row>
    <row collapsed="false" customFormat="false" customHeight="false" hidden="false" ht="12.75" outlineLevel="0" r="88">
      <c r="D88" s="0" t="n">
        <f aca="false">(D19-$D$23)^2</f>
        <v>97.298496</v>
      </c>
      <c r="E88" s="0" t="n">
        <f aca="false">(E19-$D$23)^2</f>
        <v>89.5818767753513</v>
      </c>
      <c r="I88" s="0" t="n">
        <f aca="false">4+I87</f>
        <v>296</v>
      </c>
      <c r="J88" s="0" t="n">
        <f aca="false">ETR*TANHYP(alph*I88/ETR)</f>
        <v>9.49511899049043</v>
      </c>
      <c r="K88" s="0" t="n">
        <f aca="false">alph*I88</f>
        <v>125.642113347919</v>
      </c>
      <c r="L88" s="0" t="n">
        <f aca="false">ETR</f>
        <v>9.4951189905514</v>
      </c>
    </row>
    <row collapsed="false" customFormat="false" customHeight="false" hidden="false" ht="12.75" outlineLevel="0" r="89">
      <c r="D89" s="0" t="n">
        <f aca="false">(D20-$D$23)^2</f>
        <v>91.546624</v>
      </c>
      <c r="E89" s="0" t="n">
        <f aca="false">(E20-$D$23)^2</f>
        <v>90.1242663974629</v>
      </c>
      <c r="I89" s="0" t="n">
        <f aca="false">4+I88</f>
        <v>300</v>
      </c>
      <c r="J89" s="0" t="n">
        <f aca="false">ETR*TANHYP(alph*I89/ETR)</f>
        <v>9.49511899050876</v>
      </c>
      <c r="K89" s="0" t="n">
        <f aca="false">alph*I89</f>
        <v>127.339979744513</v>
      </c>
      <c r="L89" s="0" t="n">
        <f aca="false">ETR</f>
        <v>9.4951189905514</v>
      </c>
    </row>
    <row collapsed="false" customFormat="false" customHeight="false" hidden="false" ht="12.75" outlineLevel="0" r="90">
      <c r="D90" s="0" t="n">
        <f aca="false">(D21-$D$23)^2</f>
        <v>86.72265625</v>
      </c>
      <c r="E90" s="0" t="n">
        <f aca="false">(E21-$D$23)^2</f>
        <v>90.1566937334832</v>
      </c>
      <c r="I90" s="0" t="n">
        <f aca="false">4+I89</f>
        <v>304</v>
      </c>
      <c r="J90" s="0" t="n">
        <f aca="false">ETR*TANHYP(alph*I90/ETR)</f>
        <v>9.49511899052158</v>
      </c>
      <c r="K90" s="0" t="n">
        <f aca="false">alph*I90</f>
        <v>129.037846141107</v>
      </c>
      <c r="L90" s="0" t="n">
        <f aca="false">ETR</f>
        <v>9.4951189905514</v>
      </c>
    </row>
    <row collapsed="false" customFormat="false" customHeight="false" hidden="false" ht="18.75" outlineLevel="0" r="91">
      <c r="D91" s="0" t="n">
        <f aca="false">(D22-$D$23)^2</f>
        <v>70.442449</v>
      </c>
      <c r="E91" s="0" t="n">
        <f aca="false">(E22-$D$23)^2</f>
        <v>90.157283407885</v>
      </c>
      <c r="I91" s="0" t="n">
        <f aca="false">4+I90</f>
        <v>308</v>
      </c>
      <c r="J91" s="0" t="n">
        <f aca="false">ETR*TANHYP(alph*I91/ETR)</f>
        <v>9.49511899053054</v>
      </c>
      <c r="K91" s="0" t="n">
        <f aca="false">alph*I91</f>
        <v>130.7357125377</v>
      </c>
      <c r="L91" s="0" t="n">
        <f aca="false">ETR</f>
        <v>9.4951189905514</v>
      </c>
      <c r="P91" s="10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9.49511899053681</v>
      </c>
      <c r="K92" s="0" t="n">
        <f aca="false">alph*I92</f>
        <v>132.433578934294</v>
      </c>
      <c r="L92" s="0" t="n">
        <f aca="false">ETR</f>
        <v>9.4951189905514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9.4951189905412</v>
      </c>
      <c r="K93" s="0" t="n">
        <f aca="false">alph*I93</f>
        <v>134.131445330887</v>
      </c>
      <c r="L93" s="0" t="n">
        <f aca="false">ETR</f>
        <v>9.4951189905514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9.4951189905514</v>
      </c>
      <c r="K94" s="0" t="n">
        <f aca="false">alph*I94</f>
        <v>212.233299574188</v>
      </c>
      <c r="L94" s="0" t="n">
        <f aca="false">ETR</f>
        <v>9.4951189905514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1"/>
      <c r="C127" s="11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1"/>
      <c r="C128" s="11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1"/>
      <c r="C129" s="11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1"/>
      <c r="C130" s="11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1"/>
      <c r="C131" s="11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1"/>
      <c r="C132" s="11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1"/>
      <c r="C133" s="11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1"/>
      <c r="C134" s="11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1"/>
      <c r="C135" s="11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1"/>
      <c r="C136" s="11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1"/>
      <c r="C137" s="11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1"/>
      <c r="C138" s="11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1"/>
      <c r="C139" s="11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1"/>
      <c r="C140" s="11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1"/>
      <c r="C141" s="11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1"/>
      <c r="C142" s="11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1"/>
      <c r="C143" s="11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1"/>
      <c r="C144" s="11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2"/>
      <c r="B145" s="11"/>
      <c r="C145" s="11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1"/>
      <c r="C146" s="11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1"/>
      <c r="C147" s="11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1"/>
      <c r="C148" s="11"/>
      <c r="D148" s="11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1"/>
      <c r="C149" s="11"/>
      <c r="D149" s="11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1"/>
      <c r="C150" s="11"/>
      <c r="D150" s="11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1"/>
      <c r="C151" s="11"/>
      <c r="D151" s="11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1"/>
      <c r="C152" s="11"/>
      <c r="D152" s="11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1"/>
      <c r="C153" s="11"/>
      <c r="D153" s="11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1"/>
      <c r="C154" s="11"/>
      <c r="D154" s="11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1"/>
      <c r="C155" s="11"/>
      <c r="D155" s="11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1"/>
      <c r="C156" s="11"/>
      <c r="D156" s="11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1"/>
      <c r="C157" s="11"/>
      <c r="D157" s="11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1"/>
      <c r="C158" s="11"/>
      <c r="D158" s="11"/>
    </row>
    <row collapsed="false" customFormat="false" customHeight="false" hidden="false" ht="12.75" outlineLevel="0" r="159">
      <c r="B159" s="11"/>
      <c r="C159" s="0" t="s">
        <v>16</v>
      </c>
      <c r="D159" s="4" t="n">
        <f aca="false">SUM(D82:D91)</f>
        <v>650.5135105</v>
      </c>
      <c r="E159" s="4" t="n">
        <f aca="false">SUM(E82:E91)</f>
        <v>648.39844982813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2013-09-25T22:07:01.00Z</dcterms:modified>
  <cp:revision>0</cp:revision>
</cp:coreProperties>
</file>