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7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<sst xmlns="http://schemas.openxmlformats.org/spreadsheetml/2006/main" count="18" uniqueCount="17">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</sst>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3">
    <numFmt formatCode="GENERAL" numFmtId="164"/>
    <numFmt formatCode="0.000" numFmtId="165"/>
    <numFmt formatCode="0.00" numFmtId="166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11</c:v>
                </c:pt>
                <c:pt idx="2">
                  <c:v>18</c:v>
                </c:pt>
                <c:pt idx="3">
                  <c:v>28</c:v>
                </c:pt>
                <c:pt idx="4">
                  <c:v>37</c:v>
                </c:pt>
                <c:pt idx="5">
                  <c:v>52</c:v>
                </c:pt>
                <c:pt idx="6">
                  <c:v>72</c:v>
                </c:pt>
                <c:pt idx="7">
                  <c:v>104</c:v>
                </c:pt>
                <c:pt idx="8">
                  <c:v>149</c:v>
                </c:pt>
                <c:pt idx="9">
                  <c:v>218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4.0865</c:v>
                </c:pt>
                <c:pt idx="2">
                  <c:v>6.183</c:v>
                </c:pt>
                <c:pt idx="3">
                  <c:v>7.63</c:v>
                </c:pt>
                <c:pt idx="4">
                  <c:v>8.843</c:v>
                </c:pt>
                <c:pt idx="5">
                  <c:v>10.14</c:v>
                </c:pt>
                <c:pt idx="6">
                  <c:v>10.908</c:v>
                </c:pt>
                <c:pt idx="7">
                  <c:v>11.128</c:v>
                </c:pt>
                <c:pt idx="8">
                  <c:v>10.281</c:v>
                </c:pt>
                <c:pt idx="9">
                  <c:v>9.919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1.47766174552537</c:v>
                </c:pt>
                <c:pt idx="2">
                  <c:v>2.89849620752992</c:v>
                </c:pt>
                <c:pt idx="3">
                  <c:v>4.21409412332251</c:v>
                </c:pt>
                <c:pt idx="4">
                  <c:v>5.39036405075612</c:v>
                </c:pt>
                <c:pt idx="5">
                  <c:v>6.40961073125883</c:v>
                </c:pt>
                <c:pt idx="6">
                  <c:v>7.26908456889378</c:v>
                </c:pt>
                <c:pt idx="7">
                  <c:v>7.9773542070759</c:v>
                </c:pt>
                <c:pt idx="8">
                  <c:v>8.55004167180989</c:v>
                </c:pt>
                <c:pt idx="9">
                  <c:v>9.00603283844506</c:v>
                </c:pt>
                <c:pt idx="10">
                  <c:v>9.36468034346924</c:v>
                </c:pt>
                <c:pt idx="11">
                  <c:v>9.64405282639958</c:v>
                </c:pt>
                <c:pt idx="12">
                  <c:v>9.86003990559503</c:v>
                </c:pt>
                <c:pt idx="13">
                  <c:v>10.0260522488075</c:v>
                </c:pt>
                <c:pt idx="14">
                  <c:v>10.1530821275512</c:v>
                </c:pt>
                <c:pt idx="15">
                  <c:v>10.2499502121339</c:v>
                </c:pt>
                <c:pt idx="16">
                  <c:v>10.3236249071583</c:v>
                </c:pt>
                <c:pt idx="17">
                  <c:v>10.3795479504563</c:v>
                </c:pt>
                <c:pt idx="18">
                  <c:v>10.4219323826653</c:v>
                </c:pt>
                <c:pt idx="19">
                  <c:v>10.454019004686</c:v>
                </c:pt>
                <c:pt idx="20">
                  <c:v>10.47828871611</c:v>
                </c:pt>
                <c:pt idx="21">
                  <c:v>10.4966338138395</c:v>
                </c:pt>
                <c:pt idx="22">
                  <c:v>10.5104937060849</c:v>
                </c:pt>
                <c:pt idx="23">
                  <c:v>10.5209610570351</c:v>
                </c:pt>
                <c:pt idx="24">
                  <c:v>10.5288640335399</c:v>
                </c:pt>
                <c:pt idx="25">
                  <c:v>10.5348296002498</c:v>
                </c:pt>
                <c:pt idx="26">
                  <c:v>10.5393319849788</c:v>
                </c:pt>
                <c:pt idx="27">
                  <c:v>10.5427296501364</c:v>
                </c:pt>
                <c:pt idx="28">
                  <c:v>10.5452934174883</c:v>
                </c:pt>
                <c:pt idx="29">
                  <c:v>10.5472278185097</c:v>
                </c:pt>
                <c:pt idx="30">
                  <c:v>10.5486872767556</c:v>
                </c:pt>
                <c:pt idx="31">
                  <c:v>10.5497883588007</c:v>
                </c:pt>
                <c:pt idx="32">
                  <c:v>10.5506190406939</c:v>
                </c:pt>
                <c:pt idx="33">
                  <c:v>10.551245712336</c:v>
                </c:pt>
                <c:pt idx="34">
                  <c:v>10.5517184693434</c:v>
                </c:pt>
                <c:pt idx="35">
                  <c:v>10.5520751095886</c:v>
                </c:pt>
                <c:pt idx="36">
                  <c:v>10.5523441506281</c:v>
                </c:pt>
                <c:pt idx="37">
                  <c:v>10.5525471074027</c:v>
                </c:pt>
                <c:pt idx="38">
                  <c:v>10.5527002112792</c:v>
                </c:pt>
                <c:pt idx="39">
                  <c:v>10.5528157072999</c:v>
                </c:pt>
                <c:pt idx="40">
                  <c:v>10.5529028330436</c:v>
                </c:pt>
                <c:pt idx="41">
                  <c:v>10.5529685571896</c:v>
                </c:pt>
                <c:pt idx="42">
                  <c:v>10.5530181367453</c:v>
                </c:pt>
                <c:pt idx="43">
                  <c:v>10.5530555374452</c:v>
                </c:pt>
                <c:pt idx="44">
                  <c:v>10.5530837509076</c:v>
                </c:pt>
                <c:pt idx="45">
                  <c:v>10.5531050339011</c:v>
                </c:pt>
                <c:pt idx="46">
                  <c:v>10.5531210888448</c:v>
                </c:pt>
                <c:pt idx="47">
                  <c:v>10.5531331999751</c:v>
                </c:pt>
                <c:pt idx="48">
                  <c:v>10.5531423360662</c:v>
                </c:pt>
                <c:pt idx="49">
                  <c:v>10.55314922792</c:v>
                </c:pt>
                <c:pt idx="50">
                  <c:v>10.5531544268218</c:v>
                </c:pt>
                <c:pt idx="51">
                  <c:v>10.5531583486369</c:v>
                </c:pt>
                <c:pt idx="52">
                  <c:v>10.5531613070754</c:v>
                </c:pt>
                <c:pt idx="53">
                  <c:v>10.5531635387865</c:v>
                </c:pt>
                <c:pt idx="54">
                  <c:v>10.5531652222875</c:v>
                </c:pt>
                <c:pt idx="55">
                  <c:v>10.5531664922436</c:v>
                </c:pt>
                <c:pt idx="56">
                  <c:v>10.5531674502405</c:v>
                </c:pt>
                <c:pt idx="57">
                  <c:v>10.5531681729095</c:v>
                </c:pt>
                <c:pt idx="58">
                  <c:v>10.5531687180579</c:v>
                </c:pt>
                <c:pt idx="59">
                  <c:v>10.5531691292929</c:v>
                </c:pt>
                <c:pt idx="60">
                  <c:v>10.5531694395098</c:v>
                </c:pt>
                <c:pt idx="61">
                  <c:v>10.5531696735232</c:v>
                </c:pt>
                <c:pt idx="62">
                  <c:v>10.5531698500522</c:v>
                </c:pt>
                <c:pt idx="63">
                  <c:v>10.5531699832176</c:v>
                </c:pt>
                <c:pt idx="64">
                  <c:v>10.5531700836714</c:v>
                </c:pt>
                <c:pt idx="65">
                  <c:v>10.5531701594492</c:v>
                </c:pt>
                <c:pt idx="66">
                  <c:v>10.5531702166125</c:v>
                </c:pt>
                <c:pt idx="67">
                  <c:v>10.5531702597339</c:v>
                </c:pt>
                <c:pt idx="68">
                  <c:v>10.5531702922627</c:v>
                </c:pt>
                <c:pt idx="69">
                  <c:v>10.5531703168009</c:v>
                </c:pt>
                <c:pt idx="70">
                  <c:v>10.5531703353115</c:v>
                </c:pt>
                <c:pt idx="71">
                  <c:v>10.5531703492749</c:v>
                </c:pt>
                <c:pt idx="72">
                  <c:v>10.5531703598084</c:v>
                </c:pt>
                <c:pt idx="73">
                  <c:v>10.5531703677543</c:v>
                </c:pt>
                <c:pt idx="74">
                  <c:v>10.5531703737483</c:v>
                </c:pt>
                <c:pt idx="75">
                  <c:v>10.55317037827</c:v>
                </c:pt>
                <c:pt idx="76">
                  <c:v>10.5531703816809</c:v>
                </c:pt>
                <c:pt idx="77">
                  <c:v>10.5531703842539</c:v>
                </c:pt>
                <c:pt idx="78">
                  <c:v>10.5531703861949</c:v>
                </c:pt>
                <c:pt idx="79">
                  <c:v>10.5531703876591</c:v>
                </c:pt>
                <c:pt idx="80">
                  <c:v>10.5531703921554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1.48743386419799</c:v>
                </c:pt>
                <c:pt idx="2">
                  <c:v>2.97486772839599</c:v>
                </c:pt>
                <c:pt idx="3">
                  <c:v>4.46230159259398</c:v>
                </c:pt>
                <c:pt idx="4">
                  <c:v>5.94973545679197</c:v>
                </c:pt>
                <c:pt idx="5">
                  <c:v>7.43716932098996</c:v>
                </c:pt>
                <c:pt idx="6">
                  <c:v>8.92460318518796</c:v>
                </c:pt>
                <c:pt idx="7">
                  <c:v>10.412037049386</c:v>
                </c:pt>
                <c:pt idx="8">
                  <c:v>11.8994709135839</c:v>
                </c:pt>
                <c:pt idx="9">
                  <c:v>13.3869047777819</c:v>
                </c:pt>
                <c:pt idx="10">
                  <c:v>14.8743386419799</c:v>
                </c:pt>
                <c:pt idx="11">
                  <c:v>16.3617725061779</c:v>
                </c:pt>
                <c:pt idx="12">
                  <c:v>17.8492063703759</c:v>
                </c:pt>
                <c:pt idx="13">
                  <c:v>19.3366402345739</c:v>
                </c:pt>
                <c:pt idx="14">
                  <c:v>20.8240740987719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10.5531703921554</c:v>
                </c:pt>
                <c:pt idx="1">
                  <c:v>10.5531703921554</c:v>
                </c:pt>
                <c:pt idx="2">
                  <c:v>10.5531703921554</c:v>
                </c:pt>
                <c:pt idx="3">
                  <c:v>10.5531703921554</c:v>
                </c:pt>
                <c:pt idx="4">
                  <c:v>10.5531703921554</c:v>
                </c:pt>
                <c:pt idx="5">
                  <c:v>10.5531703921554</c:v>
                </c:pt>
                <c:pt idx="6">
                  <c:v>10.5531703921554</c:v>
                </c:pt>
                <c:pt idx="7">
                  <c:v>10.5531703921554</c:v>
                </c:pt>
                <c:pt idx="8">
                  <c:v>10.5531703921554</c:v>
                </c:pt>
                <c:pt idx="9">
                  <c:v>10.5531703921554</c:v>
                </c:pt>
                <c:pt idx="10">
                  <c:v>10.5531703921554</c:v>
                </c:pt>
                <c:pt idx="11">
                  <c:v>10.5531703921554</c:v>
                </c:pt>
                <c:pt idx="12">
                  <c:v>10.5531703921554</c:v>
                </c:pt>
                <c:pt idx="13">
                  <c:v>10.5531703921554</c:v>
                </c:pt>
                <c:pt idx="14">
                  <c:v>10.5531703921554</c:v>
                </c:pt>
                <c:pt idx="15">
                  <c:v>10.5531703921554</c:v>
                </c:pt>
                <c:pt idx="16">
                  <c:v>10.5531703921554</c:v>
                </c:pt>
                <c:pt idx="17">
                  <c:v>10.5531703921554</c:v>
                </c:pt>
                <c:pt idx="18">
                  <c:v>10.5531703921554</c:v>
                </c:pt>
                <c:pt idx="19">
                  <c:v>10.5531703921554</c:v>
                </c:pt>
                <c:pt idx="20">
                  <c:v>10.5531703921554</c:v>
                </c:pt>
                <c:pt idx="21">
                  <c:v>10.5531703921554</c:v>
                </c:pt>
                <c:pt idx="22">
                  <c:v>10.5531703921554</c:v>
                </c:pt>
                <c:pt idx="23">
                  <c:v>10.5531703921554</c:v>
                </c:pt>
                <c:pt idx="24">
                  <c:v>10.5531703921554</c:v>
                </c:pt>
                <c:pt idx="25">
                  <c:v>10.5531703921554</c:v>
                </c:pt>
                <c:pt idx="26">
                  <c:v>10.5531703921554</c:v>
                </c:pt>
                <c:pt idx="27">
                  <c:v>10.5531703921554</c:v>
                </c:pt>
                <c:pt idx="28">
                  <c:v>10.5531703921554</c:v>
                </c:pt>
                <c:pt idx="29">
                  <c:v>10.5531703921554</c:v>
                </c:pt>
                <c:pt idx="30">
                  <c:v>10.5531703921554</c:v>
                </c:pt>
                <c:pt idx="31">
                  <c:v>10.5531703921554</c:v>
                </c:pt>
                <c:pt idx="32">
                  <c:v>10.5531703921554</c:v>
                </c:pt>
                <c:pt idx="33">
                  <c:v>10.5531703921554</c:v>
                </c:pt>
                <c:pt idx="34">
                  <c:v>10.5531703921554</c:v>
                </c:pt>
                <c:pt idx="35">
                  <c:v>10.5531703921554</c:v>
                </c:pt>
                <c:pt idx="36">
                  <c:v>10.5531703921554</c:v>
                </c:pt>
                <c:pt idx="37">
                  <c:v>10.5531703921554</c:v>
                </c:pt>
                <c:pt idx="38">
                  <c:v>10.5531703921554</c:v>
                </c:pt>
                <c:pt idx="39">
                  <c:v>10.5531703921554</c:v>
                </c:pt>
                <c:pt idx="40">
                  <c:v>10.5531703921554</c:v>
                </c:pt>
                <c:pt idx="41">
                  <c:v>10.5531703921554</c:v>
                </c:pt>
                <c:pt idx="42">
                  <c:v>10.5531703921554</c:v>
                </c:pt>
                <c:pt idx="43">
                  <c:v>10.5531703921554</c:v>
                </c:pt>
                <c:pt idx="44">
                  <c:v>10.5531703921554</c:v>
                </c:pt>
                <c:pt idx="45">
                  <c:v>10.5531703921554</c:v>
                </c:pt>
                <c:pt idx="46">
                  <c:v>10.5531703921554</c:v>
                </c:pt>
                <c:pt idx="47">
                  <c:v>10.5531703921554</c:v>
                </c:pt>
                <c:pt idx="48">
                  <c:v>10.5531703921554</c:v>
                </c:pt>
                <c:pt idx="49">
                  <c:v>10.5531703921554</c:v>
                </c:pt>
                <c:pt idx="50">
                  <c:v>10.5531703921554</c:v>
                </c:pt>
                <c:pt idx="51">
                  <c:v>10.5531703921554</c:v>
                </c:pt>
                <c:pt idx="52">
                  <c:v>10.5531703921554</c:v>
                </c:pt>
                <c:pt idx="53">
                  <c:v>10.5531703921554</c:v>
                </c:pt>
                <c:pt idx="54">
                  <c:v>10.5531703921554</c:v>
                </c:pt>
                <c:pt idx="55">
                  <c:v>10.5531703921554</c:v>
                </c:pt>
                <c:pt idx="56">
                  <c:v>10.5531703921554</c:v>
                </c:pt>
                <c:pt idx="57">
                  <c:v>10.5531703921554</c:v>
                </c:pt>
                <c:pt idx="58">
                  <c:v>10.5531703921554</c:v>
                </c:pt>
                <c:pt idx="59">
                  <c:v>10.5531703921554</c:v>
                </c:pt>
                <c:pt idx="60">
                  <c:v>10.5531703921554</c:v>
                </c:pt>
                <c:pt idx="61">
                  <c:v>10.5531703921554</c:v>
                </c:pt>
                <c:pt idx="62">
                  <c:v>10.5531703921554</c:v>
                </c:pt>
                <c:pt idx="63">
                  <c:v>10.5531703921554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28.3795351071843</c:v>
                </c:pt>
                <c:pt idx="1">
                  <c:v>28.3795351071843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28.3795351071843</c:v>
                </c:pt>
                <c:pt idx="1">
                  <c:v>28.3795351071843</c:v>
                </c:pt>
                <c:pt idx="2">
                  <c:v>28.3795351071843</c:v>
                </c:pt>
                <c:pt idx="3">
                  <c:v>28.3795351071843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5115142"/>
        <c:axId val="26726205"/>
      </c:scatterChart>
      <c:valAx>
        <c:axId val="5115142"/>
        <c:scaling>
          <c:orientation val="minMax"/>
          <c:max val="3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26726205"/>
        <c:crossesAt val="0"/>
        <c:majorUnit val="50"/>
        <c:minorUnit val="25"/>
      </c:valAx>
      <c:valAx>
        <c:axId val="26726205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5115142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7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C15" activeCellId="0" pane="topLeft" sqref="C15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10.5531703921554</v>
      </c>
      <c r="D3" s="4"/>
    </row>
    <row collapsed="false" customFormat="false" customHeight="false" hidden="false" ht="12.75" outlineLevel="0" r="4">
      <c r="A4" s="0" t="s">
        <v>1</v>
      </c>
      <c r="B4" s="5" t="n">
        <v>0.371858466049498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28.3795351071843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SUM(F13:F22)</f>
        <v>1.36547148688796</v>
      </c>
      <c r="B10" s="0" t="n">
        <f aca="false">E159/D159</f>
        <v>0.998156972273504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0" t="n">
        <v>0</v>
      </c>
      <c r="E13" s="0" t="n">
        <f aca="false">ETR*TANHYP(alph*B13/ETR)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11</v>
      </c>
      <c r="D14" s="9" t="n">
        <v>4.0865</v>
      </c>
      <c r="E14" s="0" t="n">
        <f aca="false">ETR*TANHYP(alph*B14/ETR)</f>
        <v>3.8972032145785</v>
      </c>
      <c r="F14" s="0" t="n">
        <f aca="false">(E14-D14)^2</f>
        <v>0.0358332729709122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10.5531703921554</v>
      </c>
      <c r="M14" s="0" t="n">
        <f aca="false">IkW</f>
        <v>28.3795351071843</v>
      </c>
      <c r="N14" s="0" t="n">
        <v>0</v>
      </c>
    </row>
    <row collapsed="false" customFormat="false" customHeight="false" hidden="false" ht="12.75" outlineLevel="0" r="15">
      <c r="B15" s="8" t="n">
        <v>18</v>
      </c>
      <c r="D15" s="9" t="n">
        <v>6.183</v>
      </c>
      <c r="E15" s="0" t="n">
        <f aca="false">ETR*TANHYP(alph*B15/ETR)</f>
        <v>5.92010156000919</v>
      </c>
      <c r="F15" s="0" t="n">
        <f aca="false">(E15-D15)^2</f>
        <v>0.0691155897496043</v>
      </c>
      <c r="I15" s="0" t="n">
        <f aca="false">4+I14</f>
        <v>4</v>
      </c>
      <c r="J15" s="0" t="n">
        <f aca="false">ETR*TANHYP(alph*I15/ETR)</f>
        <v>1.47766174552537</v>
      </c>
      <c r="K15" s="0" t="n">
        <f aca="false">alph*I15</f>
        <v>1.48743386419799</v>
      </c>
      <c r="L15" s="0" t="n">
        <f aca="false">ETR</f>
        <v>10.5531703921554</v>
      </c>
      <c r="M15" s="0" t="n">
        <f aca="false">IkW</f>
        <v>28.3795351071843</v>
      </c>
      <c r="N15" s="0" t="n">
        <v>2.8</v>
      </c>
    </row>
    <row collapsed="false" customFormat="false" customHeight="false" hidden="false" ht="12.75" outlineLevel="0" r="16">
      <c r="B16" s="8" t="n">
        <v>28</v>
      </c>
      <c r="D16" s="9" t="n">
        <v>7.63</v>
      </c>
      <c r="E16" s="0" t="n">
        <f aca="false">ETR*TANHYP(alph*B16/ETR)</f>
        <v>7.9773542070759</v>
      </c>
      <c r="F16" s="0" t="n">
        <f aca="false">(E16-D16)^2</f>
        <v>0.120654945173329</v>
      </c>
      <c r="I16" s="0" t="n">
        <f aca="false">4+I15</f>
        <v>8</v>
      </c>
      <c r="J16" s="0" t="n">
        <f aca="false">ETR*TANHYP(alph*I16/ETR)</f>
        <v>2.89849620752992</v>
      </c>
      <c r="K16" s="0" t="n">
        <f aca="false">alph*I16</f>
        <v>2.97486772839599</v>
      </c>
      <c r="L16" s="0" t="n">
        <f aca="false">ETR</f>
        <v>10.5531703921554</v>
      </c>
      <c r="M16" s="0" t="n">
        <f aca="false">IkW</f>
        <v>28.3795351071843</v>
      </c>
      <c r="N16" s="0" t="n">
        <v>6</v>
      </c>
    </row>
    <row collapsed="false" customFormat="false" customHeight="false" hidden="false" ht="12.75" outlineLevel="0" r="17">
      <c r="B17" s="8" t="n">
        <v>37</v>
      </c>
      <c r="D17" s="9" t="n">
        <v>8.843</v>
      </c>
      <c r="E17" s="0" t="n">
        <f aca="false">ETR*TANHYP(alph*B17/ETR)</f>
        <v>9.10408345480261</v>
      </c>
      <c r="F17" s="0" t="n">
        <f aca="false">(E17-D17)^2</f>
        <v>0.0681645703716688</v>
      </c>
      <c r="I17" s="0" t="n">
        <f aca="false">4+I16</f>
        <v>12</v>
      </c>
      <c r="J17" s="0" t="n">
        <f aca="false">ETR*TANHYP(alph*I17/ETR)</f>
        <v>4.21409412332251</v>
      </c>
      <c r="K17" s="0" t="n">
        <f aca="false">alph*I17</f>
        <v>4.46230159259398</v>
      </c>
      <c r="L17" s="0" t="n">
        <f aca="false">ETR</f>
        <v>10.5531703921554</v>
      </c>
      <c r="M17" s="0" t="n">
        <f aca="false">IkW</f>
        <v>28.3795351071843</v>
      </c>
      <c r="N17" s="0" t="n">
        <v>100</v>
      </c>
    </row>
    <row collapsed="false" customFormat="false" customHeight="false" hidden="false" ht="12.75" outlineLevel="0" r="18">
      <c r="B18" s="10" t="n">
        <v>52</v>
      </c>
      <c r="D18" s="9" t="n">
        <v>10.14</v>
      </c>
      <c r="E18" s="0" t="n">
        <f aca="false">ETR*TANHYP(alph*B18/ETR)</f>
        <v>10.0260522488075</v>
      </c>
      <c r="F18" s="0" t="n">
        <f aca="false">(E18-D18)^2</f>
        <v>0.0129840900018197</v>
      </c>
      <c r="I18" s="0" t="n">
        <f aca="false">4+I17</f>
        <v>16</v>
      </c>
      <c r="J18" s="0" t="n">
        <f aca="false">ETR*TANHYP(alph*I18/ETR)</f>
        <v>5.39036405075612</v>
      </c>
      <c r="K18" s="0" t="n">
        <f aca="false">alph*I18</f>
        <v>5.94973545679197</v>
      </c>
      <c r="L18" s="0" t="n">
        <f aca="false">ETR</f>
        <v>10.5531703921554</v>
      </c>
    </row>
    <row collapsed="false" customFormat="false" customHeight="false" hidden="false" ht="12.75" outlineLevel="0" r="19">
      <c r="B19" s="10" t="n">
        <v>72</v>
      </c>
      <c r="D19" s="9" t="n">
        <v>10.908</v>
      </c>
      <c r="E19" s="0" t="n">
        <f aca="false">ETR*TANHYP(alph*B19/ETR)</f>
        <v>10.4219323826653</v>
      </c>
      <c r="F19" s="0" t="n">
        <f aca="false">(E19-D19)^2</f>
        <v>0.236261728621421</v>
      </c>
      <c r="I19" s="0" t="n">
        <f aca="false">4+I18</f>
        <v>20</v>
      </c>
      <c r="J19" s="0" t="n">
        <f aca="false">ETR*TANHYP(alph*I19/ETR)</f>
        <v>6.40961073125883</v>
      </c>
      <c r="K19" s="0" t="n">
        <f aca="false">alph*I19</f>
        <v>7.43716932098996</v>
      </c>
      <c r="L19" s="0" t="n">
        <f aca="false">ETR</f>
        <v>10.5531703921554</v>
      </c>
    </row>
    <row collapsed="false" customFormat="false" customHeight="false" hidden="false" ht="12.75" outlineLevel="0" r="20">
      <c r="B20" s="10" t="n">
        <v>104</v>
      </c>
      <c r="D20" s="9" t="n">
        <v>11.128</v>
      </c>
      <c r="E20" s="0" t="n">
        <f aca="false">ETR*TANHYP(alph*B20/ETR)</f>
        <v>10.5393319849788</v>
      </c>
      <c r="F20" s="0" t="n">
        <f aca="false">(E20-D20)^2</f>
        <v>0.346530031908975</v>
      </c>
      <c r="I20" s="0" t="n">
        <f aca="false">4+I19</f>
        <v>24</v>
      </c>
      <c r="J20" s="0" t="n">
        <f aca="false">ETR*TANHYP(alph*I20/ETR)</f>
        <v>7.26908456889378</v>
      </c>
      <c r="K20" s="0" t="n">
        <f aca="false">alph*I20</f>
        <v>8.92460318518796</v>
      </c>
      <c r="L20" s="0" t="n">
        <f aca="false">ETR</f>
        <v>10.5531703921554</v>
      </c>
    </row>
    <row collapsed="false" customFormat="false" customHeight="false" hidden="false" ht="12.75" outlineLevel="0" r="21">
      <c r="B21" s="10" t="n">
        <v>149</v>
      </c>
      <c r="D21" s="9" t="n">
        <v>10.281</v>
      </c>
      <c r="E21" s="0" t="n">
        <f aca="false">ETR*TANHYP(alph*B21/ETR)</f>
        <v>10.5525895191389</v>
      </c>
      <c r="F21" s="0" t="n">
        <f aca="false">(E21-D21)^2</f>
        <v>0.0737608669060784</v>
      </c>
      <c r="I21" s="0" t="n">
        <f aca="false">4+I20</f>
        <v>28</v>
      </c>
      <c r="J21" s="0" t="n">
        <f aca="false">ETR*TANHYP(alph*I21/ETR)</f>
        <v>7.9773542070759</v>
      </c>
      <c r="K21" s="0" t="n">
        <f aca="false">alph*I21</f>
        <v>10.412037049386</v>
      </c>
      <c r="L21" s="0" t="n">
        <f aca="false">ETR</f>
        <v>10.5531703921554</v>
      </c>
    </row>
    <row collapsed="false" customFormat="false" customHeight="false" hidden="false" ht="12.75" outlineLevel="0" r="22">
      <c r="B22" s="10" t="n">
        <v>218</v>
      </c>
      <c r="D22" s="9" t="n">
        <v>9.919</v>
      </c>
      <c r="E22" s="0" t="n">
        <f aca="false">ETR*TANHYP(alph*B22/ETR)</f>
        <v>10.5531659019406</v>
      </c>
      <c r="F22" s="0" t="n">
        <f aca="false">(E22-D22)^2</f>
        <v>0.40216639118415</v>
      </c>
      <c r="I22" s="0" t="n">
        <f aca="false">4+I21</f>
        <v>32</v>
      </c>
      <c r="J22" s="0" t="n">
        <f aca="false">ETR*TANHYP(alph*I22/ETR)</f>
        <v>8.55004167180989</v>
      </c>
      <c r="K22" s="0" t="n">
        <f aca="false">alph*I22</f>
        <v>11.8994709135839</v>
      </c>
      <c r="L22" s="0" t="n">
        <f aca="false">ETR</f>
        <v>10.5531703921554</v>
      </c>
    </row>
    <row collapsed="false" customFormat="false" customHeight="false" hidden="false" ht="12.75" outlineLevel="0" r="23">
      <c r="B23" s="10"/>
      <c r="I23" s="0" t="n">
        <f aca="false">4+I22</f>
        <v>36</v>
      </c>
      <c r="J23" s="0" t="n">
        <f aca="false">ETR*TANHYP(alph*I23/ETR)</f>
        <v>9.00603283844506</v>
      </c>
      <c r="K23" s="0" t="n">
        <f aca="false">alph*I23</f>
        <v>13.3869047777819</v>
      </c>
      <c r="L23" s="0" t="n">
        <f aca="false">ETR</f>
        <v>10.5531703921554</v>
      </c>
    </row>
    <row collapsed="false" customFormat="false" customHeight="false" hidden="false" ht="12.75" outlineLevel="0" r="24">
      <c r="B24" s="10"/>
      <c r="I24" s="0" t="n">
        <f aca="false">4+I23</f>
        <v>40</v>
      </c>
      <c r="J24" s="0" t="n">
        <f aca="false">ETR*TANHYP(alph*I24/ETR)</f>
        <v>9.36468034346924</v>
      </c>
      <c r="K24" s="0" t="n">
        <f aca="false">alph*I24</f>
        <v>14.8743386419799</v>
      </c>
      <c r="L24" s="0" t="n">
        <f aca="false">ETR</f>
        <v>10.5531703921554</v>
      </c>
    </row>
    <row collapsed="false" customFormat="false" customHeight="false" hidden="false" ht="12.75" outlineLevel="0" r="25">
      <c r="B25" s="10"/>
      <c r="I25" s="0" t="n">
        <f aca="false">4+I24</f>
        <v>44</v>
      </c>
      <c r="J25" s="0" t="n">
        <f aca="false">ETR*TANHYP(alph*I25/ETR)</f>
        <v>9.64405282639958</v>
      </c>
      <c r="K25" s="0" t="n">
        <f aca="false">alph*I25</f>
        <v>16.3617725061779</v>
      </c>
      <c r="L25" s="0" t="n">
        <f aca="false">ETR</f>
        <v>10.5531703921554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9.86003990559503</v>
      </c>
      <c r="K26" s="0" t="n">
        <f aca="false">alph*I26</f>
        <v>17.8492063703759</v>
      </c>
      <c r="L26" s="0" t="n">
        <f aca="false">ETR</f>
        <v>10.5531703921554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10.0260522488075</v>
      </c>
      <c r="K27" s="0" t="n">
        <f aca="false">alph*I27</f>
        <v>19.3366402345739</v>
      </c>
      <c r="L27" s="0" t="n">
        <f aca="false">ETR</f>
        <v>10.5531703921554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10.1530821275512</v>
      </c>
      <c r="K28" s="0" t="n">
        <f aca="false">alph*I28</f>
        <v>20.8240740987719</v>
      </c>
      <c r="L28" s="0" t="n">
        <f aca="false">ETR</f>
        <v>10.5531703921554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10.2499502121339</v>
      </c>
      <c r="K29" s="0" t="n">
        <f aca="false">alph*I29</f>
        <v>22.3115079629699</v>
      </c>
      <c r="L29" s="0" t="n">
        <f aca="false">ETR</f>
        <v>10.5531703921554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10.3236249071583</v>
      </c>
      <c r="K30" s="0" t="n">
        <f aca="false">alph*I30</f>
        <v>23.7989418271679</v>
      </c>
      <c r="L30" s="0" t="n">
        <f aca="false">ETR</f>
        <v>10.5531703921554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10.3795479504563</v>
      </c>
      <c r="K31" s="0" t="n">
        <f aca="false">alph*I31</f>
        <v>25.2863756913659</v>
      </c>
      <c r="L31" s="0" t="n">
        <f aca="false">ETR</f>
        <v>10.5531703921554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10.4219323826653</v>
      </c>
      <c r="K32" s="0" t="n">
        <f aca="false">alph*I32</f>
        <v>26.7738095555639</v>
      </c>
      <c r="L32" s="0" t="n">
        <f aca="false">ETR</f>
        <v>10.5531703921554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10.454019004686</v>
      </c>
      <c r="K33" s="0" t="n">
        <f aca="false">alph*I33</f>
        <v>28.2612434197619</v>
      </c>
      <c r="L33" s="0" t="n">
        <f aca="false">ETR</f>
        <v>10.5531703921554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10.47828871611</v>
      </c>
      <c r="K34" s="0" t="n">
        <f aca="false">alph*I34</f>
        <v>29.7486772839599</v>
      </c>
      <c r="L34" s="0" t="n">
        <f aca="false">ETR</f>
        <v>10.5531703921554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10.4966338138395</v>
      </c>
      <c r="K35" s="0" t="n">
        <f aca="false">alph*I35</f>
        <v>31.2361111481579</v>
      </c>
      <c r="L35" s="0" t="n">
        <f aca="false">ETR</f>
        <v>10.5531703921554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10.5104937060849</v>
      </c>
      <c r="K36" s="0" t="n">
        <f aca="false">alph*I36</f>
        <v>32.7235450123558</v>
      </c>
      <c r="L36" s="0" t="n">
        <f aca="false">ETR</f>
        <v>10.5531703921554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10.5209610570351</v>
      </c>
      <c r="K37" s="0" t="n">
        <f aca="false">alph*I37</f>
        <v>34.2109788765538</v>
      </c>
      <c r="L37" s="0" t="n">
        <f aca="false">ETR</f>
        <v>10.5531703921554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10.5288640335399</v>
      </c>
      <c r="K38" s="0" t="n">
        <f aca="false">alph*I38</f>
        <v>35.6984127407518</v>
      </c>
      <c r="L38" s="0" t="n">
        <f aca="false">ETR</f>
        <v>10.5531703921554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10.5348296002498</v>
      </c>
      <c r="K39" s="0" t="n">
        <f aca="false">alph*I39</f>
        <v>37.1858466049498</v>
      </c>
      <c r="L39" s="0" t="n">
        <f aca="false">ETR</f>
        <v>10.5531703921554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10.5393319849788</v>
      </c>
      <c r="K40" s="0" t="n">
        <f aca="false">alph*I40</f>
        <v>38.6732804691478</v>
      </c>
      <c r="L40" s="0" t="n">
        <f aca="false">ETR</f>
        <v>10.5531703921554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10.5427296501364</v>
      </c>
      <c r="K41" s="0" t="n">
        <f aca="false">alph*I41</f>
        <v>40.1607143333458</v>
      </c>
      <c r="L41" s="0" t="n">
        <f aca="false">ETR</f>
        <v>10.5531703921554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10.5452934174883</v>
      </c>
      <c r="K42" s="0" t="n">
        <f aca="false">alph*I42</f>
        <v>41.6481481975438</v>
      </c>
      <c r="L42" s="0" t="n">
        <f aca="false">ETR</f>
        <v>10.5531703921554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10.5472278185097</v>
      </c>
      <c r="K43" s="0" t="n">
        <f aca="false">alph*I43</f>
        <v>43.1355820617418</v>
      </c>
      <c r="L43" s="0" t="n">
        <f aca="false">ETR</f>
        <v>10.5531703921554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10.5486872767556</v>
      </c>
      <c r="K44" s="0" t="n">
        <f aca="false">alph*I44</f>
        <v>44.6230159259398</v>
      </c>
      <c r="L44" s="0" t="n">
        <f aca="false">ETR</f>
        <v>10.5531703921554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10.5497883588007</v>
      </c>
      <c r="K45" s="0" t="n">
        <f aca="false">alph*I45</f>
        <v>46.1104497901378</v>
      </c>
      <c r="L45" s="0" t="n">
        <f aca="false">ETR</f>
        <v>10.5531703921554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10.5506190406939</v>
      </c>
      <c r="K46" s="0" t="n">
        <f aca="false">alph*I46</f>
        <v>47.5978836543358</v>
      </c>
      <c r="L46" s="0" t="n">
        <f aca="false">ETR</f>
        <v>10.5531703921554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10.551245712336</v>
      </c>
      <c r="K47" s="0" t="n">
        <f aca="false">alph*I47</f>
        <v>49.0853175185338</v>
      </c>
      <c r="L47" s="0" t="n">
        <f aca="false">ETR</f>
        <v>10.5531703921554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10.5517184693434</v>
      </c>
      <c r="K48" s="0" t="n">
        <f aca="false">alph*I48</f>
        <v>50.5727513827318</v>
      </c>
      <c r="L48" s="0" t="n">
        <f aca="false">ETR</f>
        <v>10.5531703921554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10.5520751095886</v>
      </c>
      <c r="K49" s="0" t="n">
        <f aca="false">alph*I49</f>
        <v>52.0601852469298</v>
      </c>
      <c r="L49" s="0" t="n">
        <f aca="false">ETR</f>
        <v>10.5531703921554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10.5523441506281</v>
      </c>
      <c r="K50" s="0" t="n">
        <f aca="false">alph*I50</f>
        <v>53.5476191111277</v>
      </c>
      <c r="L50" s="0" t="n">
        <f aca="false">ETR</f>
        <v>10.5531703921554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10.5525471074027</v>
      </c>
      <c r="K51" s="0" t="n">
        <f aca="false">alph*I51</f>
        <v>55.0350529753257</v>
      </c>
      <c r="L51" s="0" t="n">
        <f aca="false">ETR</f>
        <v>10.5531703921554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10.5527002112792</v>
      </c>
      <c r="K52" s="0" t="n">
        <f aca="false">alph*I52</f>
        <v>56.5224868395237</v>
      </c>
      <c r="L52" s="0" t="n">
        <f aca="false">ETR</f>
        <v>10.5531703921554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10.5528157072999</v>
      </c>
      <c r="K53" s="0" t="n">
        <f aca="false">alph*I53</f>
        <v>58.0099207037217</v>
      </c>
      <c r="L53" s="0" t="n">
        <f aca="false">ETR</f>
        <v>10.5531703921554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10.5529028330436</v>
      </c>
      <c r="K54" s="0" t="n">
        <f aca="false">alph*I54</f>
        <v>59.4973545679197</v>
      </c>
      <c r="L54" s="0" t="n">
        <f aca="false">ETR</f>
        <v>10.5531703921554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10.5529685571896</v>
      </c>
      <c r="K55" s="0" t="n">
        <f aca="false">alph*I55</f>
        <v>60.9847884321177</v>
      </c>
      <c r="L55" s="0" t="n">
        <f aca="false">ETR</f>
        <v>10.5531703921554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10.5530181367453</v>
      </c>
      <c r="K56" s="0" t="n">
        <f aca="false">alph*I56</f>
        <v>62.4722222963157</v>
      </c>
      <c r="L56" s="0" t="n">
        <f aca="false">ETR</f>
        <v>10.5531703921554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10.5530555374452</v>
      </c>
      <c r="K57" s="0" t="n">
        <f aca="false">alph*I57</f>
        <v>63.9596561605137</v>
      </c>
      <c r="L57" s="0" t="n">
        <f aca="false">ETR</f>
        <v>10.5531703921554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10.5530837509076</v>
      </c>
      <c r="K58" s="0" t="n">
        <f aca="false">alph*I58</f>
        <v>65.4470900247117</v>
      </c>
      <c r="L58" s="0" t="n">
        <f aca="false">ETR</f>
        <v>10.5531703921554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10.5531050339011</v>
      </c>
      <c r="K59" s="0" t="n">
        <f aca="false">alph*I59</f>
        <v>66.9345238889097</v>
      </c>
      <c r="L59" s="0" t="n">
        <f aca="false">ETR</f>
        <v>10.5531703921554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10.5531210888448</v>
      </c>
      <c r="K60" s="0" t="n">
        <f aca="false">alph*I60</f>
        <v>68.4219577531077</v>
      </c>
      <c r="L60" s="0" t="n">
        <f aca="false">ETR</f>
        <v>10.5531703921554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10.5531331999751</v>
      </c>
      <c r="K61" s="0" t="n">
        <f aca="false">alph*I61</f>
        <v>69.9093916173057</v>
      </c>
      <c r="L61" s="0" t="n">
        <f aca="false">ETR</f>
        <v>10.5531703921554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10.5531423360662</v>
      </c>
      <c r="K62" s="0" t="n">
        <f aca="false">alph*I62</f>
        <v>71.3968254815037</v>
      </c>
      <c r="L62" s="0" t="n">
        <f aca="false">ETR</f>
        <v>10.5531703921554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10.55314922792</v>
      </c>
      <c r="K63" s="0" t="n">
        <f aca="false">alph*I63</f>
        <v>72.8842593457017</v>
      </c>
      <c r="L63" s="0" t="n">
        <f aca="false">ETR</f>
        <v>10.5531703921554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10.5531544268218</v>
      </c>
      <c r="K64" s="0" t="n">
        <f aca="false">alph*I64</f>
        <v>74.3716932098996</v>
      </c>
      <c r="L64" s="0" t="n">
        <f aca="false">ETR</f>
        <v>10.5531703921554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10.5531583486369</v>
      </c>
      <c r="K65" s="0" t="n">
        <f aca="false">alph*I65</f>
        <v>75.8591270740976</v>
      </c>
      <c r="L65" s="0" t="n">
        <f aca="false">ETR</f>
        <v>10.5531703921554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10.5531613070754</v>
      </c>
      <c r="K66" s="0" t="n">
        <f aca="false">alph*I66</f>
        <v>77.3465609382956</v>
      </c>
      <c r="L66" s="0" t="n">
        <f aca="false">ETR</f>
        <v>10.5531703921554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10.5531635387865</v>
      </c>
      <c r="K67" s="0" t="n">
        <f aca="false">alph*I67</f>
        <v>78.8339948024936</v>
      </c>
      <c r="L67" s="0" t="n">
        <f aca="false">ETR</f>
        <v>10.5531703921554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10.5531652222875</v>
      </c>
      <c r="K68" s="0" t="n">
        <f aca="false">alph*I68</f>
        <v>80.3214286666916</v>
      </c>
      <c r="L68" s="0" t="n">
        <f aca="false">ETR</f>
        <v>10.5531703921554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10.5531664922436</v>
      </c>
      <c r="K69" s="0" t="n">
        <f aca="false">alph*I69</f>
        <v>81.8088625308896</v>
      </c>
      <c r="L69" s="0" t="n">
        <f aca="false">ETR</f>
        <v>10.5531703921554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10.5531674502405</v>
      </c>
      <c r="K70" s="0" t="n">
        <f aca="false">alph*I70</f>
        <v>83.2962963950876</v>
      </c>
      <c r="L70" s="0" t="n">
        <f aca="false">ETR</f>
        <v>10.5531703921554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10.5531681729095</v>
      </c>
      <c r="K71" s="0" t="n">
        <f aca="false">alph*I71</f>
        <v>84.7837302592856</v>
      </c>
      <c r="L71" s="0" t="n">
        <f aca="false">ETR</f>
        <v>10.5531703921554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10.5531687180579</v>
      </c>
      <c r="K72" s="0" t="n">
        <f aca="false">alph*I72</f>
        <v>86.2711641234836</v>
      </c>
      <c r="L72" s="0" t="n">
        <f aca="false">ETR</f>
        <v>10.5531703921554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10.5531691292929</v>
      </c>
      <c r="K73" s="0" t="n">
        <f aca="false">alph*I73</f>
        <v>87.7585979876816</v>
      </c>
      <c r="L73" s="0" t="n">
        <f aca="false">ETR</f>
        <v>10.5531703921554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10.5531694395098</v>
      </c>
      <c r="K74" s="0" t="n">
        <f aca="false">alph*I74</f>
        <v>89.2460318518796</v>
      </c>
      <c r="L74" s="0" t="n">
        <f aca="false">ETR</f>
        <v>10.5531703921554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10.5531696735232</v>
      </c>
      <c r="K75" s="0" t="n">
        <f aca="false">alph*I75</f>
        <v>90.7334657160776</v>
      </c>
      <c r="L75" s="0" t="n">
        <f aca="false">ETR</f>
        <v>10.5531703921554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10.5531698500522</v>
      </c>
      <c r="K76" s="0" t="n">
        <f aca="false">alph*I76</f>
        <v>92.2208995802756</v>
      </c>
      <c r="L76" s="0" t="n">
        <f aca="false">ETR</f>
        <v>10.5531703921554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10.5531699832176</v>
      </c>
      <c r="K77" s="0" t="n">
        <f aca="false">alph*I77</f>
        <v>93.7083334444736</v>
      </c>
      <c r="L77" s="0" t="n">
        <f aca="false">ETR</f>
        <v>10.5531703921554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10.5531700836714</v>
      </c>
      <c r="K78" s="0" t="n">
        <f aca="false">alph*I78</f>
        <v>95.1957673086715</v>
      </c>
      <c r="L78" s="0" t="n">
        <f aca="false">ETR</f>
        <v>10.5531703921554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10.5531701594492</v>
      </c>
      <c r="K79" s="0" t="n">
        <f aca="false">alph*I79</f>
        <v>96.6832011728696</v>
      </c>
      <c r="L79" s="0" t="n">
        <f aca="false">ETR</f>
        <v>10.5531703921554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10.5531702166125</v>
      </c>
      <c r="K80" s="0" t="n">
        <f aca="false">alph*I80</f>
        <v>98.1706350370675</v>
      </c>
      <c r="L80" s="0" t="n">
        <f aca="false">ETR</f>
        <v>10.5531703921554</v>
      </c>
    </row>
    <row collapsed="false" customFormat="false" customHeight="false" hidden="false" ht="12.75" outlineLevel="0" r="81">
      <c r="C81" s="0" t="s">
        <v>13</v>
      </c>
      <c r="D81" s="0" t="n">
        <f aca="false">AVERAGE(D13:D22)</f>
        <v>7.91185</v>
      </c>
      <c r="I81" s="0" t="n">
        <f aca="false">4+I80</f>
        <v>268</v>
      </c>
      <c r="J81" s="0" t="n">
        <f aca="false">ETR*TANHYP(alph*I81/ETR)</f>
        <v>10.5531702597339</v>
      </c>
      <c r="K81" s="0" t="n">
        <f aca="false">alph*I81</f>
        <v>99.6580689012655</v>
      </c>
      <c r="L81" s="0" t="n">
        <f aca="false">ETR</f>
        <v>10.5531703921554</v>
      </c>
    </row>
    <row collapsed="false" customFormat="false" customHeight="false" hidden="false" ht="12.75" outlineLevel="0" r="82">
      <c r="C82" s="0" t="s">
        <v>14</v>
      </c>
      <c r="D82" s="0" t="n">
        <f aca="false">(D13-$D$23)^2</f>
        <v>0</v>
      </c>
      <c r="E82" s="0" t="n">
        <f aca="false">(E13-$D$23)^2</f>
        <v>0</v>
      </c>
      <c r="I82" s="0" t="n">
        <f aca="false">4+I81</f>
        <v>272</v>
      </c>
      <c r="J82" s="0" t="n">
        <f aca="false">ETR*TANHYP(alph*I82/ETR)</f>
        <v>10.5531702922627</v>
      </c>
      <c r="K82" s="0" t="n">
        <f aca="false">alph*I82</f>
        <v>101.145502765464</v>
      </c>
      <c r="L82" s="0" t="n">
        <f aca="false">ETR</f>
        <v>10.5531703921554</v>
      </c>
    </row>
    <row collapsed="false" customFormat="false" customHeight="false" hidden="false" ht="12.75" outlineLevel="0" r="83">
      <c r="D83" s="0" t="n">
        <f aca="false">(D14-$D$23)^2</f>
        <v>16.69948225</v>
      </c>
      <c r="E83" s="0" t="n">
        <f aca="false">(E14-$D$23)^2</f>
        <v>15.188192895721</v>
      </c>
      <c r="I83" s="0" t="n">
        <f aca="false">4+I82</f>
        <v>276</v>
      </c>
      <c r="J83" s="0" t="n">
        <f aca="false">ETR*TANHYP(alph*I83/ETR)</f>
        <v>10.5531703168009</v>
      </c>
      <c r="K83" s="0" t="n">
        <f aca="false">alph*I83</f>
        <v>102.632936629662</v>
      </c>
      <c r="L83" s="0" t="n">
        <f aca="false">ETR</f>
        <v>10.5531703921554</v>
      </c>
    </row>
    <row collapsed="false" customFormat="false" customHeight="false" hidden="false" ht="12.75" outlineLevel="0" r="84">
      <c r="D84" s="0" t="n">
        <f aca="false">(D15-$D$23)^2</f>
        <v>38.229489</v>
      </c>
      <c r="E84" s="0" t="n">
        <f aca="false">(E15-$D$23)^2</f>
        <v>35.0476024808232</v>
      </c>
      <c r="I84" s="0" t="n">
        <f aca="false">4+I83</f>
        <v>280</v>
      </c>
      <c r="J84" s="0" t="n">
        <f aca="false">ETR*TANHYP(alph*I84/ETR)</f>
        <v>10.5531703353115</v>
      </c>
      <c r="K84" s="0" t="n">
        <f aca="false">alph*I84</f>
        <v>104.12037049386</v>
      </c>
      <c r="L84" s="0" t="n">
        <f aca="false">ETR</f>
        <v>10.5531703921554</v>
      </c>
    </row>
    <row collapsed="false" customFormat="false" customHeight="false" hidden="false" ht="12.75" outlineLevel="0" r="85">
      <c r="D85" s="0" t="n">
        <f aca="false">(D16-$D$23)^2</f>
        <v>58.2169</v>
      </c>
      <c r="E85" s="0" t="n">
        <f aca="false">(E16-$D$23)^2</f>
        <v>63.6381801451516</v>
      </c>
      <c r="I85" s="0" t="n">
        <f aca="false">4+I84</f>
        <v>284</v>
      </c>
      <c r="J85" s="0" t="n">
        <f aca="false">ETR*TANHYP(alph*I85/ETR)</f>
        <v>10.5531703492749</v>
      </c>
      <c r="K85" s="0" t="n">
        <f aca="false">alph*I85</f>
        <v>105.607804358058</v>
      </c>
      <c r="L85" s="0" t="n">
        <f aca="false">ETR</f>
        <v>10.5531703921554</v>
      </c>
    </row>
    <row collapsed="false" customFormat="false" customHeight="false" hidden="false" ht="12.75" outlineLevel="0" r="86">
      <c r="D86" s="0" t="n">
        <f aca="false">(D17-$D$23)^2</f>
        <v>78.198649</v>
      </c>
      <c r="E86" s="0" t="n">
        <f aca="false">(E17-$D$23)^2</f>
        <v>82.8843355520107</v>
      </c>
      <c r="I86" s="0" t="n">
        <f aca="false">4+I85</f>
        <v>288</v>
      </c>
      <c r="J86" s="0" t="n">
        <f aca="false">ETR*TANHYP(alph*I86/ETR)</f>
        <v>10.5531703598084</v>
      </c>
      <c r="K86" s="0" t="n">
        <f aca="false">alph*I86</f>
        <v>107.095238222255</v>
      </c>
      <c r="L86" s="0" t="n">
        <f aca="false">ETR</f>
        <v>10.5531703921554</v>
      </c>
    </row>
    <row collapsed="false" customFormat="false" customHeight="false" hidden="false" ht="12.75" outlineLevel="0" r="87">
      <c r="D87" s="0" t="n">
        <f aca="false">(D18-$D$23)^2</f>
        <v>102.8196</v>
      </c>
      <c r="E87" s="0" t="n">
        <f aca="false">(E18-$D$23)^2</f>
        <v>100.521723695819</v>
      </c>
      <c r="I87" s="0" t="n">
        <f aca="false">4+I86</f>
        <v>292</v>
      </c>
      <c r="J87" s="0" t="n">
        <f aca="false">ETR*TANHYP(alph*I87/ETR)</f>
        <v>10.5531703677543</v>
      </c>
      <c r="K87" s="0" t="n">
        <f aca="false">alph*I87</f>
        <v>108.582672086454</v>
      </c>
      <c r="L87" s="0" t="n">
        <f aca="false">ETR</f>
        <v>10.5531703921554</v>
      </c>
    </row>
    <row collapsed="false" customFormat="false" customHeight="false" hidden="false" ht="12.75" outlineLevel="0" r="88">
      <c r="D88" s="0" t="n">
        <f aca="false">(D19-$D$23)^2</f>
        <v>118.984464</v>
      </c>
      <c r="E88" s="0" t="n">
        <f aca="false">(E19-$D$23)^2</f>
        <v>108.616674588848</v>
      </c>
      <c r="I88" s="0" t="n">
        <f aca="false">4+I87</f>
        <v>296</v>
      </c>
      <c r="J88" s="0" t="n">
        <f aca="false">ETR*TANHYP(alph*I88/ETR)</f>
        <v>10.5531703737483</v>
      </c>
      <c r="K88" s="0" t="n">
        <f aca="false">alph*I88</f>
        <v>110.070105950651</v>
      </c>
      <c r="L88" s="0" t="n">
        <f aca="false">ETR</f>
        <v>10.5531703921554</v>
      </c>
    </row>
    <row collapsed="false" customFormat="false" customHeight="false" hidden="false" ht="12.75" outlineLevel="0" r="89">
      <c r="D89" s="0" t="n">
        <f aca="false">(D20-$D$23)^2</f>
        <v>123.832384</v>
      </c>
      <c r="E89" s="0" t="n">
        <f aca="false">(E20-$D$23)^2</f>
        <v>111.077518689598</v>
      </c>
      <c r="I89" s="0" t="n">
        <f aca="false">4+I88</f>
        <v>300</v>
      </c>
      <c r="J89" s="0" t="n">
        <f aca="false">ETR*TANHYP(alph*I89/ETR)</f>
        <v>10.55317037827</v>
      </c>
      <c r="K89" s="0" t="n">
        <f aca="false">alph*I89</f>
        <v>111.557539814849</v>
      </c>
      <c r="L89" s="0" t="n">
        <f aca="false">ETR</f>
        <v>10.5531703921554</v>
      </c>
    </row>
    <row collapsed="false" customFormat="false" customHeight="false" hidden="false" ht="12.75" outlineLevel="0" r="90">
      <c r="D90" s="0" t="n">
        <f aca="false">(D21-$D$23)^2</f>
        <v>105.698961</v>
      </c>
      <c r="E90" s="0" t="n">
        <f aca="false">(E21-$D$23)^2</f>
        <v>111.357145559439</v>
      </c>
      <c r="I90" s="0" t="n">
        <f aca="false">4+I89</f>
        <v>304</v>
      </c>
      <c r="J90" s="0" t="n">
        <f aca="false">ETR*TANHYP(alph*I90/ETR)</f>
        <v>10.5531703816809</v>
      </c>
      <c r="K90" s="0" t="n">
        <f aca="false">alph*I90</f>
        <v>113.044973679047</v>
      </c>
      <c r="L90" s="0" t="n">
        <f aca="false">ETR</f>
        <v>10.5531703921554</v>
      </c>
    </row>
    <row collapsed="false" customFormat="false" customHeight="false" hidden="false" ht="18.75" outlineLevel="0" r="91">
      <c r="D91" s="0" t="n">
        <f aca="false">(D22-$D$23)^2</f>
        <v>98.386561</v>
      </c>
      <c r="E91" s="0" t="n">
        <f aca="false">(E22-$D$23)^2</f>
        <v>111.369310553882</v>
      </c>
      <c r="I91" s="0" t="n">
        <f aca="false">4+I90</f>
        <v>308</v>
      </c>
      <c r="J91" s="0" t="n">
        <f aca="false">ETR*TANHYP(alph*I91/ETR)</f>
        <v>10.5531703842539</v>
      </c>
      <c r="K91" s="0" t="n">
        <f aca="false">alph*I91</f>
        <v>114.532407543245</v>
      </c>
      <c r="L91" s="0" t="n">
        <f aca="false">ETR</f>
        <v>10.5531703921554</v>
      </c>
      <c r="P91" s="11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10.5531703861949</v>
      </c>
      <c r="K92" s="0" t="n">
        <f aca="false">alph*I92</f>
        <v>116.019841407443</v>
      </c>
      <c r="L92" s="0" t="n">
        <f aca="false">ETR</f>
        <v>10.5531703921554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10.5531703876591</v>
      </c>
      <c r="K93" s="0" t="n">
        <f aca="false">alph*I93</f>
        <v>117.507275271641</v>
      </c>
      <c r="L93" s="0" t="n">
        <f aca="false">ETR</f>
        <v>10.5531703921554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10.5531703921554</v>
      </c>
      <c r="K94" s="0" t="n">
        <f aca="false">alph*I94</f>
        <v>185.929233024749</v>
      </c>
      <c r="L94" s="0" t="n">
        <f aca="false">ETR</f>
        <v>10.5531703921554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2"/>
      <c r="C127" s="12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2"/>
      <c r="C128" s="12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2"/>
      <c r="C129" s="12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2"/>
      <c r="C130" s="12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2"/>
      <c r="C131" s="12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2"/>
      <c r="C132" s="12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2"/>
      <c r="C133" s="12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2"/>
      <c r="C134" s="12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2"/>
      <c r="C135" s="12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2"/>
      <c r="C136" s="12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2"/>
      <c r="C137" s="12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2"/>
      <c r="C138" s="12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2"/>
      <c r="C139" s="12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2"/>
      <c r="C140" s="12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2"/>
      <c r="C141" s="12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2"/>
      <c r="C142" s="12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2"/>
      <c r="C143" s="12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2"/>
      <c r="C144" s="12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3"/>
      <c r="B145" s="12"/>
      <c r="C145" s="12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2"/>
      <c r="C146" s="12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2"/>
      <c r="C147" s="12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2"/>
      <c r="C148" s="12"/>
      <c r="D148" s="12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2"/>
      <c r="C149" s="12"/>
      <c r="D149" s="12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2"/>
      <c r="C150" s="12"/>
      <c r="D150" s="12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2"/>
      <c r="C151" s="12"/>
      <c r="D151" s="12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2"/>
      <c r="C152" s="12"/>
      <c r="D152" s="12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2"/>
      <c r="C153" s="12"/>
      <c r="D153" s="12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2"/>
      <c r="C154" s="12"/>
      <c r="D154" s="12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2"/>
      <c r="C155" s="12"/>
      <c r="D155" s="12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2"/>
      <c r="C156" s="12"/>
      <c r="D156" s="12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2"/>
      <c r="C157" s="12"/>
      <c r="D157" s="12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2"/>
      <c r="C158" s="12"/>
      <c r="D158" s="12"/>
    </row>
    <row collapsed="false" customFormat="false" customHeight="false" hidden="false" ht="12.75" outlineLevel="0" r="159">
      <c r="B159" s="12"/>
      <c r="C159" s="0" t="s">
        <v>16</v>
      </c>
      <c r="D159" s="4" t="n">
        <f aca="false">SUM(D82:D91)</f>
        <v>741.06649025</v>
      </c>
      <c r="E159" s="4" t="n">
        <f aca="false">SUM(E82:E91)</f>
        <v>739.700684161292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2013-09-25T22:09:44.00Z</dcterms:modified>
  <cp:revision>0</cp:revision>
</cp:coreProperties>
</file>