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Oogonium formation gametophytes" sheetId="2" r:id="rId1"/>
  </sheets>
  <calcPr calcId="145621"/>
</workbook>
</file>

<file path=xl/calcChain.xml><?xml version="1.0" encoding="utf-8"?>
<calcChain xmlns="http://schemas.openxmlformats.org/spreadsheetml/2006/main">
  <c r="G23" i="2" l="1"/>
  <c r="G22" i="2"/>
  <c r="G21" i="2"/>
  <c r="G20" i="2"/>
  <c r="G19" i="2"/>
  <c r="G18" i="2"/>
  <c r="G26" i="2" s="1"/>
  <c r="G17" i="2"/>
  <c r="G16" i="2"/>
  <c r="G15" i="2"/>
  <c r="G14" i="2"/>
  <c r="G25" i="2" s="1"/>
  <c r="G13" i="2"/>
  <c r="G12" i="2"/>
  <c r="G28" i="2"/>
  <c r="G29" i="2"/>
</calcChain>
</file>

<file path=xl/sharedStrings.xml><?xml version="1.0" encoding="utf-8"?>
<sst xmlns="http://schemas.openxmlformats.org/spreadsheetml/2006/main" count="27" uniqueCount="17">
  <si>
    <t>Mean 280µatm pCO2</t>
  </si>
  <si>
    <t>Standard deviation 280µatm pCO2</t>
  </si>
  <si>
    <t>Mean 700µatm pCO2</t>
  </si>
  <si>
    <t>Standard deviation 700µatm pCO2</t>
  </si>
  <si>
    <t>Aeration pCO2</t>
  </si>
  <si>
    <t xml:space="preserve">Replicate Nr. </t>
  </si>
  <si>
    <t xml:space="preserve">formed oogonia and young </t>
  </si>
  <si>
    <t>sporophytes</t>
  </si>
  <si>
    <t>vegetative gametophytes</t>
  </si>
  <si>
    <t>(µatm)</t>
  </si>
  <si>
    <t>(%) oogonium</t>
  </si>
  <si>
    <t>formation</t>
  </si>
  <si>
    <t>preindustrial</t>
  </si>
  <si>
    <t>future</t>
  </si>
  <si>
    <t>Foramtion of oogonia was evaluated microscopically</t>
  </si>
  <si>
    <t>preindustrial = aeration with 280µatm pCO2; Replicates Nr.1-6</t>
  </si>
  <si>
    <t>future = aeration with 700matm pCO2 Replicates 7-12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</si>
</sst>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2" fontId="2" fillId="0" borderId="4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1" xfId="0" applyFont="1" applyBorder="1"/>
    <xf numFmtId="164" fontId="1" fillId="0" borderId="5" xfId="0" applyNumberFormat="1" applyFont="1" applyBorder="1"/>
    <xf numFmtId="0" fontId="1" fillId="0" borderId="3" xfId="0" applyFont="1" applyBorder="1"/>
    <xf numFmtId="164" fontId="1" fillId="0" borderId="7" xfId="0" applyNumberFormat="1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29"/>
  <sheetViews>
    <sheetView tabSelected="1" workbookViewId="0">
      <selection activeCell="E3" sqref="E3"/>
    </sheetView>
  </sheetViews>
  <sheetFormatPr baseColWidth="10" defaultColWidth="9.140625" defaultRowHeight="15" x14ac:dyDescent="0.25"/>
  <cols>
    <col min="1" max="2" width="9.140625" customWidth="1"/>
    <col min="3" max="3" width="19" customWidth="1"/>
    <col min="4" max="4" width="17.28515625" customWidth="1"/>
    <col min="5" max="5" width="44" customWidth="1"/>
    <col min="6" max="6" width="31.42578125" customWidth="1"/>
    <col min="7" max="7" width="17.5703125" customWidth="1"/>
  </cols>
  <sheetData>
    <row r="4" spans="3:8" ht="15.75" thickBot="1" x14ac:dyDescent="0.3"/>
    <row r="5" spans="3:8" x14ac:dyDescent="0.25">
      <c r="C5" s="22" t="s">
        <v>14</v>
      </c>
      <c r="D5" s="23"/>
      <c r="E5" s="23"/>
      <c r="F5" s="23" t="s">
        <v>15</v>
      </c>
      <c r="G5" s="23"/>
      <c r="H5" s="24"/>
    </row>
    <row r="6" spans="3:8" ht="15.75" thickBot="1" x14ac:dyDescent="0.3">
      <c r="C6" s="25"/>
      <c r="D6" s="26"/>
      <c r="E6" s="26"/>
      <c r="F6" s="26" t="s">
        <v>16</v>
      </c>
      <c r="G6" s="26"/>
      <c r="H6" s="27"/>
    </row>
    <row r="10" spans="3:8" ht="15.75" x14ac:dyDescent="0.25">
      <c r="C10" s="1" t="s">
        <v>5</v>
      </c>
      <c r="D10" s="2" t="s">
        <v>4</v>
      </c>
      <c r="E10" s="2" t="s">
        <v>6</v>
      </c>
      <c r="F10" s="3" t="s">
        <v>8</v>
      </c>
      <c r="G10" s="4" t="s">
        <v>10</v>
      </c>
    </row>
    <row r="11" spans="3:8" ht="15.75" x14ac:dyDescent="0.25">
      <c r="C11" s="6"/>
      <c r="D11" s="5" t="s">
        <v>9</v>
      </c>
      <c r="E11" s="5" t="s">
        <v>7</v>
      </c>
      <c r="F11" s="7"/>
      <c r="G11" s="8" t="s">
        <v>11</v>
      </c>
    </row>
    <row r="12" spans="3:8" x14ac:dyDescent="0.25">
      <c r="C12" s="9">
        <v>1</v>
      </c>
      <c r="D12" s="10" t="s">
        <v>12</v>
      </c>
      <c r="E12" s="10">
        <v>61</v>
      </c>
      <c r="F12" s="10">
        <v>39</v>
      </c>
      <c r="G12" s="11">
        <f>E12/(E12+F12)*100</f>
        <v>61</v>
      </c>
    </row>
    <row r="13" spans="3:8" x14ac:dyDescent="0.25">
      <c r="C13" s="9">
        <v>2</v>
      </c>
      <c r="D13" s="10" t="s">
        <v>12</v>
      </c>
      <c r="E13" s="10">
        <v>69</v>
      </c>
      <c r="F13" s="10">
        <v>31</v>
      </c>
      <c r="G13" s="11">
        <f t="shared" ref="G13:G23" si="0">E13/(E13+F13)*100</f>
        <v>69</v>
      </c>
    </row>
    <row r="14" spans="3:8" x14ac:dyDescent="0.25">
      <c r="C14" s="9">
        <v>3</v>
      </c>
      <c r="D14" s="10" t="s">
        <v>12</v>
      </c>
      <c r="E14" s="10">
        <v>71</v>
      </c>
      <c r="F14" s="10">
        <v>32</v>
      </c>
      <c r="G14" s="11">
        <f t="shared" si="0"/>
        <v>68.932038834951456</v>
      </c>
    </row>
    <row r="15" spans="3:8" x14ac:dyDescent="0.25">
      <c r="C15" s="9">
        <v>4</v>
      </c>
      <c r="D15" s="10" t="s">
        <v>12</v>
      </c>
      <c r="E15" s="10">
        <v>65</v>
      </c>
      <c r="F15" s="10">
        <v>35</v>
      </c>
      <c r="G15" s="11">
        <f t="shared" si="0"/>
        <v>65</v>
      </c>
    </row>
    <row r="16" spans="3:8" x14ac:dyDescent="0.25">
      <c r="C16" s="9">
        <v>5</v>
      </c>
      <c r="D16" s="10" t="s">
        <v>12</v>
      </c>
      <c r="E16" s="10">
        <v>74</v>
      </c>
      <c r="F16" s="10">
        <v>26</v>
      </c>
      <c r="G16" s="11">
        <f t="shared" si="0"/>
        <v>74</v>
      </c>
    </row>
    <row r="17" spans="3:7" x14ac:dyDescent="0.25">
      <c r="C17" s="9">
        <v>6</v>
      </c>
      <c r="D17" s="10" t="s">
        <v>12</v>
      </c>
      <c r="E17" s="10">
        <v>76</v>
      </c>
      <c r="F17" s="10">
        <v>25</v>
      </c>
      <c r="G17" s="11">
        <f t="shared" si="0"/>
        <v>75.247524752475243</v>
      </c>
    </row>
    <row r="18" spans="3:7" x14ac:dyDescent="0.25">
      <c r="C18" s="9">
        <v>7</v>
      </c>
      <c r="D18" s="10" t="s">
        <v>13</v>
      </c>
      <c r="E18" s="10">
        <v>79</v>
      </c>
      <c r="F18" s="10">
        <v>21</v>
      </c>
      <c r="G18" s="11">
        <f t="shared" si="0"/>
        <v>79</v>
      </c>
    </row>
    <row r="19" spans="3:7" x14ac:dyDescent="0.25">
      <c r="C19" s="9">
        <v>8</v>
      </c>
      <c r="D19" s="10" t="s">
        <v>13</v>
      </c>
      <c r="E19" s="10">
        <v>85</v>
      </c>
      <c r="F19" s="10">
        <v>15</v>
      </c>
      <c r="G19" s="11">
        <f t="shared" si="0"/>
        <v>85</v>
      </c>
    </row>
    <row r="20" spans="3:7" x14ac:dyDescent="0.25">
      <c r="C20" s="9">
        <v>9</v>
      </c>
      <c r="D20" s="10" t="s">
        <v>13</v>
      </c>
      <c r="E20" s="10">
        <v>77</v>
      </c>
      <c r="F20" s="10">
        <v>23</v>
      </c>
      <c r="G20" s="11">
        <f t="shared" si="0"/>
        <v>77</v>
      </c>
    </row>
    <row r="21" spans="3:7" x14ac:dyDescent="0.25">
      <c r="C21" s="9">
        <v>10</v>
      </c>
      <c r="D21" s="10" t="s">
        <v>13</v>
      </c>
      <c r="E21" s="10">
        <v>90</v>
      </c>
      <c r="F21" s="10">
        <v>10</v>
      </c>
      <c r="G21" s="11">
        <f t="shared" si="0"/>
        <v>90</v>
      </c>
    </row>
    <row r="22" spans="3:7" x14ac:dyDescent="0.25">
      <c r="C22" s="12">
        <v>11</v>
      </c>
      <c r="D22" s="10" t="s">
        <v>13</v>
      </c>
      <c r="E22" s="10">
        <v>76</v>
      </c>
      <c r="F22" s="10">
        <v>24</v>
      </c>
      <c r="G22" s="11">
        <f t="shared" si="0"/>
        <v>76</v>
      </c>
    </row>
    <row r="23" spans="3:7" x14ac:dyDescent="0.25">
      <c r="C23" s="13">
        <v>12</v>
      </c>
      <c r="D23" s="14" t="s">
        <v>13</v>
      </c>
      <c r="E23" s="14">
        <v>75</v>
      </c>
      <c r="F23" s="14">
        <v>26</v>
      </c>
      <c r="G23" s="15">
        <f t="shared" si="0"/>
        <v>74.257425742574256</v>
      </c>
    </row>
    <row r="25" spans="3:7" x14ac:dyDescent="0.25">
      <c r="F25" s="16" t="s">
        <v>0</v>
      </c>
      <c r="G25" s="17">
        <f>AVERAGE(G12:G17)</f>
        <v>68.863260597904457</v>
      </c>
    </row>
    <row r="26" spans="3:7" x14ac:dyDescent="0.25">
      <c r="F26" s="18" t="s">
        <v>2</v>
      </c>
      <c r="G26" s="19">
        <f>AVERAGE(G18:G23)</f>
        <v>80.209570957095707</v>
      </c>
    </row>
    <row r="27" spans="3:7" x14ac:dyDescent="0.25">
      <c r="F27" s="20"/>
      <c r="G27" s="21"/>
    </row>
    <row r="28" spans="3:7" x14ac:dyDescent="0.25">
      <c r="F28" s="16" t="s">
        <v>1</v>
      </c>
      <c r="G28" s="17">
        <f>STDEV(G12:G17)</f>
        <v>5.3651467504297194</v>
      </c>
    </row>
    <row r="29" spans="3:7" x14ac:dyDescent="0.25">
      <c r="F29" s="18" t="s">
        <v>3</v>
      </c>
      <c r="G29" s="19">
        <f>STDEV(G18:G23)</f>
        <v>6.0615779989323038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Oogonium formation gametophytes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2013-09-25T14:58:56Z</dcterms:modified>
</cp:coreProperties>
</file>