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4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<sst xmlns="http://schemas.openxmlformats.org/spreadsheetml/2006/main" count="18" uniqueCount="17">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</sst>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4">
    <numFmt formatCode="GENERAL" numFmtId="164"/>
    <numFmt formatCode="0.000" numFmtId="165"/>
    <numFmt formatCode="#,##0.0" numFmtId="166"/>
    <numFmt formatCode="#,##0.00" numFmtId="167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5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4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21</c:v>
                </c:pt>
                <c:pt idx="3">
                  <c:v>56</c:v>
                </c:pt>
                <c:pt idx="4">
                  <c:v>111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0.311</c:v>
                </c:pt>
                <c:pt idx="2">
                  <c:v>5.0295</c:v>
                </c:pt>
                <c:pt idx="3">
                  <c:v>7.868</c:v>
                </c:pt>
                <c:pt idx="4">
                  <c:v>7.992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1.12583184862763</c:v>
                </c:pt>
                <c:pt idx="2">
                  <c:v>2.20874630267126</c:v>
                </c:pt>
                <c:pt idx="3">
                  <c:v>3.2121298099445</c:v>
                </c:pt>
                <c:pt idx="4">
                  <c:v>4.11010586312734</c:v>
                </c:pt>
                <c:pt idx="5">
                  <c:v>4.88912266975532</c:v>
                </c:pt>
                <c:pt idx="6">
                  <c:v>5.54690118103983</c:v>
                </c:pt>
                <c:pt idx="7">
                  <c:v>6.08974024399135</c:v>
                </c:pt>
                <c:pt idx="8">
                  <c:v>6.52932425581074</c:v>
                </c:pt>
                <c:pt idx="9">
                  <c:v>6.87986927476019</c:v>
                </c:pt>
                <c:pt idx="10">
                  <c:v>7.15600295730306</c:v>
                </c:pt>
                <c:pt idx="11">
                  <c:v>7.37142683028762</c:v>
                </c:pt>
                <c:pt idx="12">
                  <c:v>7.53822347271341</c:v>
                </c:pt>
                <c:pt idx="13">
                  <c:v>7.66661555806615</c:v>
                </c:pt>
                <c:pt idx="14">
                  <c:v>7.76500098367144</c:v>
                </c:pt>
                <c:pt idx="15">
                  <c:v>7.84013243343998</c:v>
                </c:pt>
                <c:pt idx="16">
                  <c:v>7.89735478197805</c:v>
                </c:pt>
                <c:pt idx="17">
                  <c:v>7.94084941324214</c:v>
                </c:pt>
                <c:pt idx="18">
                  <c:v>7.97385908395833</c:v>
                </c:pt>
                <c:pt idx="19">
                  <c:v>7.99888225663103</c:v>
                </c:pt>
                <c:pt idx="20">
                  <c:v>8.01783452372198</c:v>
                </c:pt>
                <c:pt idx="21">
                  <c:v>8.03217918568563</c:v>
                </c:pt>
                <c:pt idx="22">
                  <c:v>8.04303094675797</c:v>
                </c:pt>
                <c:pt idx="23">
                  <c:v>8.05123718758755</c:v>
                </c:pt>
                <c:pt idx="24">
                  <c:v>8.05744105995363</c:v>
                </c:pt>
                <c:pt idx="25">
                  <c:v>8.06213012887682</c:v>
                </c:pt>
                <c:pt idx="26">
                  <c:v>8.06567367996009</c:v>
                </c:pt>
                <c:pt idx="27">
                  <c:v>8.06835122391523</c:v>
                </c:pt>
                <c:pt idx="28">
                  <c:v>8.07037421322549</c:v>
                </c:pt>
                <c:pt idx="29">
                  <c:v>8.07190255203172</c:v>
                </c:pt>
                <c:pt idx="30">
                  <c:v>8.0730571275075</c:v>
                </c:pt>
                <c:pt idx="31">
                  <c:v>8.07392931000189</c:v>
                </c:pt>
                <c:pt idx="32">
                  <c:v>8.07458814865277</c:v>
                </c:pt>
                <c:pt idx="33">
                  <c:v>8.07508581778034</c:v>
                </c:pt>
                <c:pt idx="34">
                  <c:v>8.07546173716713</c:v>
                </c:pt>
                <c:pt idx="35">
                  <c:v>8.07574568790372</c:v>
                </c:pt>
                <c:pt idx="36">
                  <c:v>8.07596016796973</c:v>
                </c:pt>
                <c:pt idx="37">
                  <c:v>8.07612217266095</c:v>
                </c:pt>
                <c:pt idx="38">
                  <c:v>8.07624454007155</c:v>
                </c:pt>
                <c:pt idx="39">
                  <c:v>8.07633696775721</c:v>
                </c:pt>
                <c:pt idx="40">
                  <c:v>8.07640678086545</c:v>
                </c:pt>
                <c:pt idx="41">
                  <c:v>8.07645951244766</c:v>
                </c:pt>
                <c:pt idx="42">
                  <c:v>8.07649934185321</c:v>
                </c:pt>
                <c:pt idx="43">
                  <c:v>8.07652942589878</c:v>
                </c:pt>
                <c:pt idx="44">
                  <c:v>8.07655214903078</c:v>
                </c:pt>
                <c:pt idx="45">
                  <c:v>8.07656931229139</c:v>
                </c:pt>
                <c:pt idx="46">
                  <c:v>8.07658227605611</c:v>
                </c:pt>
                <c:pt idx="47">
                  <c:v>8.07659206785051</c:v>
                </c:pt>
                <c:pt idx="48">
                  <c:v>8.07659946378885</c:v>
                </c:pt>
                <c:pt idx="49">
                  <c:v>8.07660505008768</c:v>
                </c:pt>
                <c:pt idx="50">
                  <c:v>8.07660926952909</c:v>
                </c:pt>
                <c:pt idx="51">
                  <c:v>8.07661245655573</c:v>
                </c:pt>
                <c:pt idx="52">
                  <c:v>8.07661486377903</c:v>
                </c:pt>
                <c:pt idx="53">
                  <c:v>8.07661668200152</c:v>
                </c:pt>
                <c:pt idx="54">
                  <c:v>8.07661805534017</c:v>
                </c:pt>
                <c:pt idx="55">
                  <c:v>8.0766190926494</c:v>
                </c:pt>
                <c:pt idx="56">
                  <c:v>8.07661987614909</c:v>
                </c:pt>
                <c:pt idx="57">
                  <c:v>8.0766204679415</c:v>
                </c:pt>
                <c:pt idx="58">
                  <c:v>8.07662091493372</c:v>
                </c:pt>
                <c:pt idx="59">
                  <c:v>8.07662125255554</c:v>
                </c:pt>
                <c:pt idx="60">
                  <c:v>8.0766215075678</c:v>
                </c:pt>
                <c:pt idx="61">
                  <c:v>8.07662170018346</c:v>
                </c:pt>
                <c:pt idx="62">
                  <c:v>8.07662184566978</c:v>
                </c:pt>
                <c:pt idx="63">
                  <c:v>8.07662195555839</c:v>
                </c:pt>
                <c:pt idx="64">
                  <c:v>8.07662203855938</c:v>
                </c:pt>
                <c:pt idx="65">
                  <c:v>8.07662210125161</c:v>
                </c:pt>
                <c:pt idx="66">
                  <c:v>8.07662214860426</c:v>
                </c:pt>
                <c:pt idx="67">
                  <c:v>8.07662218437063</c:v>
                </c:pt>
                <c:pt idx="68">
                  <c:v>8.07662221138566</c:v>
                </c:pt>
                <c:pt idx="69">
                  <c:v>8.07662223179062</c:v>
                </c:pt>
                <c:pt idx="70">
                  <c:v>8.07662224720289</c:v>
                </c:pt>
                <c:pt idx="71">
                  <c:v>8.07662225884407</c:v>
                </c:pt>
                <c:pt idx="72">
                  <c:v>8.07662226763688</c:v>
                </c:pt>
                <c:pt idx="73">
                  <c:v>8.07662227427825</c:v>
                </c:pt>
                <c:pt idx="74">
                  <c:v>8.07662227929461</c:v>
                </c:pt>
                <c:pt idx="75">
                  <c:v>8.07662228308356</c:v>
                </c:pt>
                <c:pt idx="76">
                  <c:v>8.07662228594543</c:v>
                </c:pt>
                <c:pt idx="77">
                  <c:v>8.07662228810705</c:v>
                </c:pt>
                <c:pt idx="78">
                  <c:v>8.07662228973977</c:v>
                </c:pt>
                <c:pt idx="79">
                  <c:v>8.07662229097299</c:v>
                </c:pt>
                <c:pt idx="80">
                  <c:v>8.07662229477988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1.13320994293387</c:v>
                </c:pt>
                <c:pt idx="2">
                  <c:v>2.26641988586773</c:v>
                </c:pt>
                <c:pt idx="3">
                  <c:v>3.3996298288016</c:v>
                </c:pt>
                <c:pt idx="4">
                  <c:v>4.53283977173547</c:v>
                </c:pt>
                <c:pt idx="5">
                  <c:v>5.66604971466933</c:v>
                </c:pt>
                <c:pt idx="6">
                  <c:v>6.7992596576032</c:v>
                </c:pt>
                <c:pt idx="7">
                  <c:v>7.93246960053707</c:v>
                </c:pt>
                <c:pt idx="8">
                  <c:v>9.06567954347093</c:v>
                </c:pt>
                <c:pt idx="9">
                  <c:v>10.1988894864048</c:v>
                </c:pt>
                <c:pt idx="10">
                  <c:v>11.3320994293387</c:v>
                </c:pt>
                <c:pt idx="11">
                  <c:v>12.4653093722725</c:v>
                </c:pt>
                <c:pt idx="12">
                  <c:v>13.5985193152064</c:v>
                </c:pt>
                <c:pt idx="13">
                  <c:v>14.7317292581403</c:v>
                </c:pt>
                <c:pt idx="14">
                  <c:v>15.8649392010741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8.0766222947799</c:v>
                </c:pt>
                <c:pt idx="1">
                  <c:v>8.0766222947799</c:v>
                </c:pt>
                <c:pt idx="2">
                  <c:v>8.0766222947799</c:v>
                </c:pt>
                <c:pt idx="3">
                  <c:v>8.0766222947799</c:v>
                </c:pt>
                <c:pt idx="4">
                  <c:v>8.0766222947799</c:v>
                </c:pt>
                <c:pt idx="5">
                  <c:v>8.0766222947799</c:v>
                </c:pt>
                <c:pt idx="6">
                  <c:v>8.0766222947799</c:v>
                </c:pt>
                <c:pt idx="7">
                  <c:v>8.0766222947799</c:v>
                </c:pt>
                <c:pt idx="8">
                  <c:v>8.0766222947799</c:v>
                </c:pt>
                <c:pt idx="9">
                  <c:v>8.0766222947799</c:v>
                </c:pt>
                <c:pt idx="10">
                  <c:v>8.0766222947799</c:v>
                </c:pt>
                <c:pt idx="11">
                  <c:v>8.0766222947799</c:v>
                </c:pt>
                <c:pt idx="12">
                  <c:v>8.0766222947799</c:v>
                </c:pt>
                <c:pt idx="13">
                  <c:v>8.0766222947799</c:v>
                </c:pt>
                <c:pt idx="14">
                  <c:v>8.0766222947799</c:v>
                </c:pt>
                <c:pt idx="15">
                  <c:v>8.0766222947799</c:v>
                </c:pt>
                <c:pt idx="16">
                  <c:v>8.0766222947799</c:v>
                </c:pt>
                <c:pt idx="17">
                  <c:v>8.0766222947799</c:v>
                </c:pt>
                <c:pt idx="18">
                  <c:v>8.0766222947799</c:v>
                </c:pt>
                <c:pt idx="19">
                  <c:v>8.0766222947799</c:v>
                </c:pt>
                <c:pt idx="20">
                  <c:v>8.0766222947799</c:v>
                </c:pt>
                <c:pt idx="21">
                  <c:v>8.0766222947799</c:v>
                </c:pt>
                <c:pt idx="22">
                  <c:v>8.0766222947799</c:v>
                </c:pt>
                <c:pt idx="23">
                  <c:v>8.0766222947799</c:v>
                </c:pt>
                <c:pt idx="24">
                  <c:v>8.0766222947799</c:v>
                </c:pt>
                <c:pt idx="25">
                  <c:v>8.0766222947799</c:v>
                </c:pt>
                <c:pt idx="26">
                  <c:v>8.0766222947799</c:v>
                </c:pt>
                <c:pt idx="27">
                  <c:v>8.0766222947799</c:v>
                </c:pt>
                <c:pt idx="28">
                  <c:v>8.0766222947799</c:v>
                </c:pt>
                <c:pt idx="29">
                  <c:v>8.0766222947799</c:v>
                </c:pt>
                <c:pt idx="30">
                  <c:v>8.0766222947799</c:v>
                </c:pt>
                <c:pt idx="31">
                  <c:v>8.0766222947799</c:v>
                </c:pt>
                <c:pt idx="32">
                  <c:v>8.0766222947799</c:v>
                </c:pt>
                <c:pt idx="33">
                  <c:v>8.0766222947799</c:v>
                </c:pt>
                <c:pt idx="34">
                  <c:v>8.0766222947799</c:v>
                </c:pt>
                <c:pt idx="35">
                  <c:v>8.0766222947799</c:v>
                </c:pt>
                <c:pt idx="36">
                  <c:v>8.0766222947799</c:v>
                </c:pt>
                <c:pt idx="37">
                  <c:v>8.0766222947799</c:v>
                </c:pt>
                <c:pt idx="38">
                  <c:v>8.0766222947799</c:v>
                </c:pt>
                <c:pt idx="39">
                  <c:v>8.0766222947799</c:v>
                </c:pt>
                <c:pt idx="40">
                  <c:v>8.0766222947799</c:v>
                </c:pt>
                <c:pt idx="41">
                  <c:v>8.0766222947799</c:v>
                </c:pt>
                <c:pt idx="42">
                  <c:v>8.0766222947799</c:v>
                </c:pt>
                <c:pt idx="43">
                  <c:v>8.0766222947799</c:v>
                </c:pt>
                <c:pt idx="44">
                  <c:v>8.0766222947799</c:v>
                </c:pt>
                <c:pt idx="45">
                  <c:v>8.0766222947799</c:v>
                </c:pt>
                <c:pt idx="46">
                  <c:v>8.0766222947799</c:v>
                </c:pt>
                <c:pt idx="47">
                  <c:v>8.0766222947799</c:v>
                </c:pt>
                <c:pt idx="48">
                  <c:v>8.0766222947799</c:v>
                </c:pt>
                <c:pt idx="49">
                  <c:v>8.0766222947799</c:v>
                </c:pt>
                <c:pt idx="50">
                  <c:v>8.0766222947799</c:v>
                </c:pt>
                <c:pt idx="51">
                  <c:v>8.0766222947799</c:v>
                </c:pt>
                <c:pt idx="52">
                  <c:v>8.0766222947799</c:v>
                </c:pt>
                <c:pt idx="53">
                  <c:v>8.0766222947799</c:v>
                </c:pt>
                <c:pt idx="54">
                  <c:v>8.0766222947799</c:v>
                </c:pt>
                <c:pt idx="55">
                  <c:v>8.0766222947799</c:v>
                </c:pt>
                <c:pt idx="56">
                  <c:v>8.0766222947799</c:v>
                </c:pt>
                <c:pt idx="57">
                  <c:v>8.0766222947799</c:v>
                </c:pt>
                <c:pt idx="58">
                  <c:v>8.0766222947799</c:v>
                </c:pt>
                <c:pt idx="59">
                  <c:v>8.0766222947799</c:v>
                </c:pt>
                <c:pt idx="60">
                  <c:v>8.0766222947799</c:v>
                </c:pt>
                <c:pt idx="61">
                  <c:v>8.0766222947799</c:v>
                </c:pt>
                <c:pt idx="62">
                  <c:v>8.0766222947799</c:v>
                </c:pt>
                <c:pt idx="63">
                  <c:v>8.0766222947799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28.5088296132299</c:v>
                </c:pt>
                <c:pt idx="1">
                  <c:v>28.5088296132299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28.5088296132299</c:v>
                </c:pt>
                <c:pt idx="1">
                  <c:v>28.5088296132299</c:v>
                </c:pt>
                <c:pt idx="2">
                  <c:v>28.5088296132299</c:v>
                </c:pt>
                <c:pt idx="3">
                  <c:v>28.5088296132299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82778378"/>
        <c:axId val="55959258"/>
      </c:scatterChart>
      <c:valAx>
        <c:axId val="82778378"/>
        <c:scaling>
          <c:orientation val="minMax"/>
          <c:max val="6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55959258"/>
        <c:crossesAt val="0"/>
      </c:valAx>
      <c:valAx>
        <c:axId val="55959258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82778378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4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E5" activeCellId="0" pane="topLeft" sqref="E5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8.0766222947799</v>
      </c>
      <c r="D3" s="4"/>
    </row>
    <row collapsed="false" customFormat="false" customHeight="false" hidden="false" ht="12.75" outlineLevel="0" r="4">
      <c r="A4" s="0" t="s">
        <v>1</v>
      </c>
      <c r="B4" s="5" t="n">
        <v>0.283302485733467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28.5088296132299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SUM(F13:F19)</f>
        <v>0.0187007307493693</v>
      </c>
      <c r="B10" s="0" t="n">
        <f aca="false">D159/E159</f>
        <v>0.998011661775443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9" t="n">
        <v>0</v>
      </c>
      <c r="E13" s="0" t="n">
        <f aca="false">ETR*TANH(alph*B13/ETR)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</v>
      </c>
      <c r="D14" s="9" t="n">
        <v>0.311</v>
      </c>
      <c r="E14" s="0" t="n">
        <f aca="false">ETR*TANH(alph*B14/ETR)</f>
        <v>0.283186352460038</v>
      </c>
      <c r="F14" s="0" t="n">
        <f aca="false">(E14-D14)^2</f>
        <v>0.000773598989477232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8.0766222947799</v>
      </c>
      <c r="M14" s="0" t="n">
        <f aca="false">IkW</f>
        <v>28.5088296132299</v>
      </c>
      <c r="N14" s="0" t="n">
        <v>0</v>
      </c>
    </row>
    <row collapsed="false" customFormat="false" customHeight="false" hidden="false" ht="12.75" outlineLevel="0" r="15">
      <c r="B15" s="8" t="n">
        <v>21</v>
      </c>
      <c r="D15" s="9" t="n">
        <v>5.0295</v>
      </c>
      <c r="E15" s="0" t="n">
        <f aca="false">ETR*TANH(alph*B15/ETR)</f>
        <v>5.06480943023909</v>
      </c>
      <c r="F15" s="0" t="n">
        <f aca="false">(E15-D15)^2</f>
        <v>0.00124675586380932</v>
      </c>
      <c r="I15" s="0" t="n">
        <f aca="false">4+I14</f>
        <v>4</v>
      </c>
      <c r="J15" s="0" t="n">
        <f aca="false">ETR*TANHYP(alph*I15/ETR)</f>
        <v>1.12583184862763</v>
      </c>
      <c r="K15" s="0" t="n">
        <f aca="false">alph*I15</f>
        <v>1.13320994293387</v>
      </c>
      <c r="L15" s="0" t="n">
        <f aca="false">ETR</f>
        <v>8.0766222947799</v>
      </c>
      <c r="M15" s="0" t="n">
        <f aca="false">IkW</f>
        <v>28.5088296132299</v>
      </c>
      <c r="N15" s="0" t="n">
        <v>2.8</v>
      </c>
    </row>
    <row collapsed="false" customFormat="false" customHeight="false" hidden="false" ht="12.75" outlineLevel="0" r="16">
      <c r="B16" s="8" t="n">
        <v>56</v>
      </c>
      <c r="D16" s="9" t="n">
        <v>7.868</v>
      </c>
      <c r="E16" s="0" t="n">
        <f aca="false">ETR*TANH(alph*B16/ETR)</f>
        <v>7.76500098367144</v>
      </c>
      <c r="F16" s="0" t="n">
        <f aca="false">(E16-D16)^2</f>
        <v>0.0106087973646514</v>
      </c>
      <c r="I16" s="0" t="n">
        <f aca="false">4+I15</f>
        <v>8</v>
      </c>
      <c r="J16" s="0" t="n">
        <f aca="false">ETR*TANHYP(alph*I16/ETR)</f>
        <v>2.20874630267126</v>
      </c>
      <c r="K16" s="0" t="n">
        <f aca="false">alph*I16</f>
        <v>2.26641988586773</v>
      </c>
      <c r="L16" s="0" t="n">
        <f aca="false">ETR</f>
        <v>8.0766222947799</v>
      </c>
      <c r="M16" s="0" t="n">
        <f aca="false">IkW</f>
        <v>28.5088296132299</v>
      </c>
      <c r="N16" s="0" t="n">
        <v>6</v>
      </c>
    </row>
    <row collapsed="false" customFormat="false" customHeight="false" hidden="false" ht="12.75" outlineLevel="0" r="17">
      <c r="B17" s="8" t="n">
        <v>111</v>
      </c>
      <c r="D17" s="9" t="n">
        <v>7.992</v>
      </c>
      <c r="E17" s="0" t="n">
        <f aca="false">ETR*TANH(alph*B17/ETR)</f>
        <v>8.06992033451822</v>
      </c>
      <c r="F17" s="0" t="n">
        <f aca="false">(E17-D17)^2</f>
        <v>0.00607157853143131</v>
      </c>
      <c r="I17" s="0" t="n">
        <f aca="false">4+I16</f>
        <v>12</v>
      </c>
      <c r="J17" s="0" t="n">
        <f aca="false">ETR*TANHYP(alph*I17/ETR)</f>
        <v>3.2121298099445</v>
      </c>
      <c r="K17" s="0" t="n">
        <f aca="false">alph*I17</f>
        <v>3.3996298288016</v>
      </c>
      <c r="L17" s="0" t="n">
        <f aca="false">ETR</f>
        <v>8.0766222947799</v>
      </c>
      <c r="M17" s="0" t="n">
        <f aca="false">IkW</f>
        <v>28.5088296132299</v>
      </c>
      <c r="N17" s="0" t="n">
        <v>100</v>
      </c>
    </row>
    <row collapsed="false" customFormat="false" customHeight="false" hidden="false" ht="12.75" outlineLevel="0" r="18">
      <c r="B18" s="10"/>
      <c r="D18" s="11"/>
      <c r="I18" s="0" t="n">
        <f aca="false">4+I17</f>
        <v>16</v>
      </c>
      <c r="J18" s="0" t="n">
        <f aca="false">ETR*TANHYP(alph*I18/ETR)</f>
        <v>4.11010586312734</v>
      </c>
      <c r="K18" s="0" t="n">
        <f aca="false">alph*I18</f>
        <v>4.53283977173547</v>
      </c>
      <c r="L18" s="0" t="n">
        <f aca="false">ETR</f>
        <v>8.0766222947799</v>
      </c>
    </row>
    <row collapsed="false" customFormat="false" customHeight="false" hidden="false" ht="12.75" outlineLevel="0" r="19">
      <c r="B19" s="10"/>
      <c r="I19" s="0" t="n">
        <f aca="false">4+I18</f>
        <v>20</v>
      </c>
      <c r="J19" s="0" t="n">
        <f aca="false">ETR*TANHYP(alph*I19/ETR)</f>
        <v>4.88912266975532</v>
      </c>
      <c r="K19" s="0" t="n">
        <f aca="false">alph*I19</f>
        <v>5.66604971466933</v>
      </c>
      <c r="L19" s="0" t="n">
        <f aca="false">ETR</f>
        <v>8.0766222947799</v>
      </c>
    </row>
    <row collapsed="false" customFormat="false" customHeight="false" hidden="false" ht="12.75" outlineLevel="0" r="20">
      <c r="B20" s="10"/>
      <c r="I20" s="0" t="n">
        <f aca="false">4+I19</f>
        <v>24</v>
      </c>
      <c r="J20" s="0" t="n">
        <f aca="false">ETR*TANHYP(alph*I20/ETR)</f>
        <v>5.54690118103983</v>
      </c>
      <c r="K20" s="0" t="n">
        <f aca="false">alph*I20</f>
        <v>6.7992596576032</v>
      </c>
      <c r="L20" s="0" t="n">
        <f aca="false">ETR</f>
        <v>8.0766222947799</v>
      </c>
    </row>
    <row collapsed="false" customFormat="false" customHeight="false" hidden="false" ht="12.75" outlineLevel="0" r="21">
      <c r="B21" s="10"/>
      <c r="I21" s="0" t="n">
        <f aca="false">4+I20</f>
        <v>28</v>
      </c>
      <c r="J21" s="0" t="n">
        <f aca="false">ETR*TANHYP(alph*I21/ETR)</f>
        <v>6.08974024399135</v>
      </c>
      <c r="K21" s="0" t="n">
        <f aca="false">alph*I21</f>
        <v>7.93246960053707</v>
      </c>
      <c r="L21" s="0" t="n">
        <f aca="false">ETR</f>
        <v>8.0766222947799</v>
      </c>
    </row>
    <row collapsed="false" customFormat="false" customHeight="false" hidden="false" ht="12.75" outlineLevel="0" r="22">
      <c r="B22" s="10"/>
      <c r="I22" s="0" t="n">
        <f aca="false">4+I21</f>
        <v>32</v>
      </c>
      <c r="J22" s="0" t="n">
        <f aca="false">ETR*TANHYP(alph*I22/ETR)</f>
        <v>6.52932425581074</v>
      </c>
      <c r="K22" s="0" t="n">
        <f aca="false">alph*I22</f>
        <v>9.06567954347093</v>
      </c>
      <c r="L22" s="0" t="n">
        <f aca="false">ETR</f>
        <v>8.0766222947799</v>
      </c>
    </row>
    <row collapsed="false" customFormat="false" customHeight="false" hidden="false" ht="12.75" outlineLevel="0" r="23">
      <c r="B23" s="10"/>
      <c r="I23" s="0" t="n">
        <f aca="false">4+I22</f>
        <v>36</v>
      </c>
      <c r="J23" s="0" t="n">
        <f aca="false">ETR*TANHYP(alph*I23/ETR)</f>
        <v>6.87986927476019</v>
      </c>
      <c r="K23" s="0" t="n">
        <f aca="false">alph*I23</f>
        <v>10.1988894864048</v>
      </c>
      <c r="L23" s="0" t="n">
        <f aca="false">ETR</f>
        <v>8.0766222947799</v>
      </c>
    </row>
    <row collapsed="false" customFormat="false" customHeight="false" hidden="false" ht="12.75" outlineLevel="0" r="24">
      <c r="B24" s="10"/>
      <c r="I24" s="0" t="n">
        <f aca="false">4+I23</f>
        <v>40</v>
      </c>
      <c r="J24" s="0" t="n">
        <f aca="false">ETR*TANHYP(alph*I24/ETR)</f>
        <v>7.15600295730306</v>
      </c>
      <c r="K24" s="0" t="n">
        <f aca="false">alph*I24</f>
        <v>11.3320994293387</v>
      </c>
      <c r="L24" s="0" t="n">
        <f aca="false">ETR</f>
        <v>8.0766222947799</v>
      </c>
    </row>
    <row collapsed="false" customFormat="false" customHeight="false" hidden="false" ht="12.75" outlineLevel="0" r="25">
      <c r="B25" s="10"/>
      <c r="I25" s="0" t="n">
        <f aca="false">4+I24</f>
        <v>44</v>
      </c>
      <c r="J25" s="0" t="n">
        <f aca="false">ETR*TANHYP(alph*I25/ETR)</f>
        <v>7.37142683028762</v>
      </c>
      <c r="K25" s="0" t="n">
        <f aca="false">alph*I25</f>
        <v>12.4653093722725</v>
      </c>
      <c r="L25" s="0" t="n">
        <f aca="false">ETR</f>
        <v>8.0766222947799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7.53822347271341</v>
      </c>
      <c r="K26" s="0" t="n">
        <f aca="false">alph*I26</f>
        <v>13.5985193152064</v>
      </c>
      <c r="L26" s="0" t="n">
        <f aca="false">ETR</f>
        <v>8.0766222947799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7.66661555806615</v>
      </c>
      <c r="K27" s="0" t="n">
        <f aca="false">alph*I27</f>
        <v>14.7317292581403</v>
      </c>
      <c r="L27" s="0" t="n">
        <f aca="false">ETR</f>
        <v>8.0766222947799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7.76500098367144</v>
      </c>
      <c r="K28" s="0" t="n">
        <f aca="false">alph*I28</f>
        <v>15.8649392010741</v>
      </c>
      <c r="L28" s="0" t="n">
        <f aca="false">ETR</f>
        <v>8.0766222947799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7.84013243343998</v>
      </c>
      <c r="K29" s="0" t="n">
        <f aca="false">alph*I29</f>
        <v>16.998149144008</v>
      </c>
      <c r="L29" s="0" t="n">
        <f aca="false">ETR</f>
        <v>8.0766222947799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7.89735478197805</v>
      </c>
      <c r="K30" s="0" t="n">
        <f aca="false">alph*I30</f>
        <v>18.1313590869419</v>
      </c>
      <c r="L30" s="0" t="n">
        <f aca="false">ETR</f>
        <v>8.0766222947799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7.94084941324214</v>
      </c>
      <c r="K31" s="0" t="n">
        <f aca="false">alph*I31</f>
        <v>19.2645690298757</v>
      </c>
      <c r="L31" s="0" t="n">
        <f aca="false">ETR</f>
        <v>8.0766222947799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7.97385908395833</v>
      </c>
      <c r="K32" s="0" t="n">
        <f aca="false">alph*I32</f>
        <v>20.3977789728096</v>
      </c>
      <c r="L32" s="0" t="n">
        <f aca="false">ETR</f>
        <v>8.0766222947799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7.99888225663103</v>
      </c>
      <c r="K33" s="0" t="n">
        <f aca="false">alph*I33</f>
        <v>21.5309889157435</v>
      </c>
      <c r="L33" s="0" t="n">
        <f aca="false">ETR</f>
        <v>8.0766222947799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8.01783452372198</v>
      </c>
      <c r="K34" s="0" t="n">
        <f aca="false">alph*I34</f>
        <v>22.6641988586773</v>
      </c>
      <c r="L34" s="0" t="n">
        <f aca="false">ETR</f>
        <v>8.0766222947799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8.03217918568563</v>
      </c>
      <c r="K35" s="0" t="n">
        <f aca="false">alph*I35</f>
        <v>23.7974088016112</v>
      </c>
      <c r="L35" s="0" t="n">
        <f aca="false">ETR</f>
        <v>8.0766222947799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8.04303094675797</v>
      </c>
      <c r="K36" s="0" t="n">
        <f aca="false">alph*I36</f>
        <v>24.9306187445451</v>
      </c>
      <c r="L36" s="0" t="n">
        <f aca="false">ETR</f>
        <v>8.0766222947799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8.05123718758755</v>
      </c>
      <c r="K37" s="0" t="n">
        <f aca="false">alph*I37</f>
        <v>26.0638286874789</v>
      </c>
      <c r="L37" s="0" t="n">
        <f aca="false">ETR</f>
        <v>8.0766222947799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8.05744105995363</v>
      </c>
      <c r="K38" s="0" t="n">
        <f aca="false">alph*I38</f>
        <v>27.1970386304128</v>
      </c>
      <c r="L38" s="0" t="n">
        <f aca="false">ETR</f>
        <v>8.0766222947799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8.06213012887682</v>
      </c>
      <c r="K39" s="0" t="n">
        <f aca="false">alph*I39</f>
        <v>28.3302485733467</v>
      </c>
      <c r="L39" s="0" t="n">
        <f aca="false">ETR</f>
        <v>8.0766222947799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8.06567367996009</v>
      </c>
      <c r="K40" s="0" t="n">
        <f aca="false">alph*I40</f>
        <v>29.4634585162805</v>
      </c>
      <c r="L40" s="0" t="n">
        <f aca="false">ETR</f>
        <v>8.0766222947799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8.06835122391523</v>
      </c>
      <c r="K41" s="0" t="n">
        <f aca="false">alph*I41</f>
        <v>30.5966684592144</v>
      </c>
      <c r="L41" s="0" t="n">
        <f aca="false">ETR</f>
        <v>8.0766222947799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8.07037421322549</v>
      </c>
      <c r="K42" s="0" t="n">
        <f aca="false">alph*I42</f>
        <v>31.7298784021483</v>
      </c>
      <c r="L42" s="0" t="n">
        <f aca="false">ETR</f>
        <v>8.0766222947799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8.07190255203172</v>
      </c>
      <c r="K43" s="0" t="n">
        <f aca="false">alph*I43</f>
        <v>32.8630883450821</v>
      </c>
      <c r="L43" s="0" t="n">
        <f aca="false">ETR</f>
        <v>8.0766222947799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8.0730571275075</v>
      </c>
      <c r="K44" s="0" t="n">
        <f aca="false">alph*I44</f>
        <v>33.996298288016</v>
      </c>
      <c r="L44" s="0" t="n">
        <f aca="false">ETR</f>
        <v>8.0766222947799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8.07392931000189</v>
      </c>
      <c r="K45" s="0" t="n">
        <f aca="false">alph*I45</f>
        <v>35.1295082309499</v>
      </c>
      <c r="L45" s="0" t="n">
        <f aca="false">ETR</f>
        <v>8.0766222947799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8.07458814865277</v>
      </c>
      <c r="K46" s="0" t="n">
        <f aca="false">alph*I46</f>
        <v>36.2627181738837</v>
      </c>
      <c r="L46" s="0" t="n">
        <f aca="false">ETR</f>
        <v>8.0766222947799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8.07508581778034</v>
      </c>
      <c r="K47" s="0" t="n">
        <f aca="false">alph*I47</f>
        <v>37.3959281168176</v>
      </c>
      <c r="L47" s="0" t="n">
        <f aca="false">ETR</f>
        <v>8.0766222947799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8.07546173716713</v>
      </c>
      <c r="K48" s="0" t="n">
        <f aca="false">alph*I48</f>
        <v>38.5291380597515</v>
      </c>
      <c r="L48" s="0" t="n">
        <f aca="false">ETR</f>
        <v>8.0766222947799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8.07574568790372</v>
      </c>
      <c r="K49" s="0" t="n">
        <f aca="false">alph*I49</f>
        <v>39.6623480026853</v>
      </c>
      <c r="L49" s="0" t="n">
        <f aca="false">ETR</f>
        <v>8.0766222947799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8.07596016796973</v>
      </c>
      <c r="K50" s="0" t="n">
        <f aca="false">alph*I50</f>
        <v>40.7955579456192</v>
      </c>
      <c r="L50" s="0" t="n">
        <f aca="false">ETR</f>
        <v>8.0766222947799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8.07612217266095</v>
      </c>
      <c r="K51" s="0" t="n">
        <f aca="false">alph*I51</f>
        <v>41.9287678885531</v>
      </c>
      <c r="L51" s="0" t="n">
        <f aca="false">ETR</f>
        <v>8.0766222947799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8.07624454007155</v>
      </c>
      <c r="K52" s="0" t="n">
        <f aca="false">alph*I52</f>
        <v>43.0619778314869</v>
      </c>
      <c r="L52" s="0" t="n">
        <f aca="false">ETR</f>
        <v>8.0766222947799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8.07633696775721</v>
      </c>
      <c r="K53" s="0" t="n">
        <f aca="false">alph*I53</f>
        <v>44.1951877744208</v>
      </c>
      <c r="L53" s="0" t="n">
        <f aca="false">ETR</f>
        <v>8.0766222947799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8.07640678086545</v>
      </c>
      <c r="K54" s="0" t="n">
        <f aca="false">alph*I54</f>
        <v>45.3283977173547</v>
      </c>
      <c r="L54" s="0" t="n">
        <f aca="false">ETR</f>
        <v>8.0766222947799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8.07645951244766</v>
      </c>
      <c r="K55" s="0" t="n">
        <f aca="false">alph*I55</f>
        <v>46.4616076602885</v>
      </c>
      <c r="L55" s="0" t="n">
        <f aca="false">ETR</f>
        <v>8.0766222947799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8.07649934185321</v>
      </c>
      <c r="K56" s="0" t="n">
        <f aca="false">alph*I56</f>
        <v>47.5948176032224</v>
      </c>
      <c r="L56" s="0" t="n">
        <f aca="false">ETR</f>
        <v>8.0766222947799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8.07652942589878</v>
      </c>
      <c r="K57" s="0" t="n">
        <f aca="false">alph*I57</f>
        <v>48.7280275461563</v>
      </c>
      <c r="L57" s="0" t="n">
        <f aca="false">ETR</f>
        <v>8.0766222947799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8.07655214903078</v>
      </c>
      <c r="K58" s="0" t="n">
        <f aca="false">alph*I58</f>
        <v>49.8612374890901</v>
      </c>
      <c r="L58" s="0" t="n">
        <f aca="false">ETR</f>
        <v>8.0766222947799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8.07656931229139</v>
      </c>
      <c r="K59" s="0" t="n">
        <f aca="false">alph*I59</f>
        <v>50.994447432024</v>
      </c>
      <c r="L59" s="0" t="n">
        <f aca="false">ETR</f>
        <v>8.0766222947799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8.07658227605611</v>
      </c>
      <c r="K60" s="0" t="n">
        <f aca="false">alph*I60</f>
        <v>52.1276573749579</v>
      </c>
      <c r="L60" s="0" t="n">
        <f aca="false">ETR</f>
        <v>8.0766222947799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8.07659206785051</v>
      </c>
      <c r="K61" s="0" t="n">
        <f aca="false">alph*I61</f>
        <v>53.2608673178917</v>
      </c>
      <c r="L61" s="0" t="n">
        <f aca="false">ETR</f>
        <v>8.0766222947799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8.07659946378885</v>
      </c>
      <c r="K62" s="0" t="n">
        <f aca="false">alph*I62</f>
        <v>54.3940772608256</v>
      </c>
      <c r="L62" s="0" t="n">
        <f aca="false">ETR</f>
        <v>8.0766222947799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8.07660505008768</v>
      </c>
      <c r="K63" s="0" t="n">
        <f aca="false">alph*I63</f>
        <v>55.5272872037595</v>
      </c>
      <c r="L63" s="0" t="n">
        <f aca="false">ETR</f>
        <v>8.0766222947799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8.07660926952909</v>
      </c>
      <c r="K64" s="0" t="n">
        <f aca="false">alph*I64</f>
        <v>56.6604971466933</v>
      </c>
      <c r="L64" s="0" t="n">
        <f aca="false">ETR</f>
        <v>8.0766222947799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8.07661245655573</v>
      </c>
      <c r="K65" s="0" t="n">
        <f aca="false">alph*I65</f>
        <v>57.7937070896272</v>
      </c>
      <c r="L65" s="0" t="n">
        <f aca="false">ETR</f>
        <v>8.0766222947799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8.07661486377903</v>
      </c>
      <c r="K66" s="0" t="n">
        <f aca="false">alph*I66</f>
        <v>58.9269170325611</v>
      </c>
      <c r="L66" s="0" t="n">
        <f aca="false">ETR</f>
        <v>8.0766222947799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8.07661668200152</v>
      </c>
      <c r="K67" s="0" t="n">
        <f aca="false">alph*I67</f>
        <v>60.0601269754949</v>
      </c>
      <c r="L67" s="0" t="n">
        <f aca="false">ETR</f>
        <v>8.0766222947799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8.07661805534017</v>
      </c>
      <c r="K68" s="0" t="n">
        <f aca="false">alph*I68</f>
        <v>61.1933369184288</v>
      </c>
      <c r="L68" s="0" t="n">
        <f aca="false">ETR</f>
        <v>8.0766222947799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8.0766190926494</v>
      </c>
      <c r="K69" s="0" t="n">
        <f aca="false">alph*I69</f>
        <v>62.3265468613627</v>
      </c>
      <c r="L69" s="0" t="n">
        <f aca="false">ETR</f>
        <v>8.0766222947799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8.07661987614909</v>
      </c>
      <c r="K70" s="0" t="n">
        <f aca="false">alph*I70</f>
        <v>63.4597568042965</v>
      </c>
      <c r="L70" s="0" t="n">
        <f aca="false">ETR</f>
        <v>8.0766222947799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8.0766204679415</v>
      </c>
      <c r="K71" s="0" t="n">
        <f aca="false">alph*I71</f>
        <v>64.5929667472304</v>
      </c>
      <c r="L71" s="0" t="n">
        <f aca="false">ETR</f>
        <v>8.0766222947799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8.07662091493372</v>
      </c>
      <c r="K72" s="0" t="n">
        <f aca="false">alph*I72</f>
        <v>65.7261766901643</v>
      </c>
      <c r="L72" s="0" t="n">
        <f aca="false">ETR</f>
        <v>8.0766222947799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8.07662125255554</v>
      </c>
      <c r="K73" s="0" t="n">
        <f aca="false">alph*I73</f>
        <v>66.8593866330981</v>
      </c>
      <c r="L73" s="0" t="n">
        <f aca="false">ETR</f>
        <v>8.0766222947799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8.0766215075678</v>
      </c>
      <c r="K74" s="0" t="n">
        <f aca="false">alph*I74</f>
        <v>67.992596576032</v>
      </c>
      <c r="L74" s="0" t="n">
        <f aca="false">ETR</f>
        <v>8.0766222947799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8.07662170018346</v>
      </c>
      <c r="K75" s="0" t="n">
        <f aca="false">alph*I75</f>
        <v>69.1258065189659</v>
      </c>
      <c r="L75" s="0" t="n">
        <f aca="false">ETR</f>
        <v>8.0766222947799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8.07662184566978</v>
      </c>
      <c r="K76" s="0" t="n">
        <f aca="false">alph*I76</f>
        <v>70.2590164618997</v>
      </c>
      <c r="L76" s="0" t="n">
        <f aca="false">ETR</f>
        <v>8.0766222947799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8.07662195555839</v>
      </c>
      <c r="K77" s="0" t="n">
        <f aca="false">alph*I77</f>
        <v>71.3922264048336</v>
      </c>
      <c r="L77" s="0" t="n">
        <f aca="false">ETR</f>
        <v>8.0766222947799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8.07662203855938</v>
      </c>
      <c r="K78" s="0" t="n">
        <f aca="false">alph*I78</f>
        <v>72.5254363477675</v>
      </c>
      <c r="L78" s="0" t="n">
        <f aca="false">ETR</f>
        <v>8.0766222947799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8.07662210125161</v>
      </c>
      <c r="K79" s="0" t="n">
        <f aca="false">alph*I79</f>
        <v>73.6586462907013</v>
      </c>
      <c r="L79" s="0" t="n">
        <f aca="false">ETR</f>
        <v>8.0766222947799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8.07662214860426</v>
      </c>
      <c r="K80" s="0" t="n">
        <f aca="false">alph*I80</f>
        <v>74.7918562336352</v>
      </c>
      <c r="L80" s="0" t="n">
        <f aca="false">ETR</f>
        <v>8.0766222947799</v>
      </c>
    </row>
    <row collapsed="false" customFormat="false" customHeight="false" hidden="false" ht="12.75" outlineLevel="0" r="81">
      <c r="C81" s="0" t="s">
        <v>13</v>
      </c>
      <c r="D81" s="11" t="n">
        <f aca="false">AVERAGE(D13:D17)</f>
        <v>4.2401</v>
      </c>
      <c r="I81" s="0" t="n">
        <f aca="false">4+I80</f>
        <v>268</v>
      </c>
      <c r="J81" s="0" t="n">
        <f aca="false">ETR*TANHYP(alph*I81/ETR)</f>
        <v>8.07662218437063</v>
      </c>
      <c r="K81" s="0" t="n">
        <f aca="false">alph*I81</f>
        <v>75.9250661765691</v>
      </c>
      <c r="L81" s="0" t="n">
        <f aca="false">ETR</f>
        <v>8.0766222947799</v>
      </c>
    </row>
    <row collapsed="false" customFormat="false" customHeight="false" hidden="false" ht="12.75" outlineLevel="0" r="82">
      <c r="C82" s="0" t="s">
        <v>14</v>
      </c>
      <c r="D82" s="0" t="n">
        <f aca="false">(D13-$D$17)^2</f>
        <v>63.872064</v>
      </c>
      <c r="E82" s="0" t="n">
        <f aca="false">(E13-$D$17)^2</f>
        <v>63.872064</v>
      </c>
      <c r="I82" s="0" t="n">
        <f aca="false">4+I81</f>
        <v>272</v>
      </c>
      <c r="J82" s="0" t="n">
        <f aca="false">ETR*TANHYP(alph*I82/ETR)</f>
        <v>8.07662221138566</v>
      </c>
      <c r="K82" s="0" t="n">
        <f aca="false">alph*I82</f>
        <v>77.0582761195029</v>
      </c>
      <c r="L82" s="0" t="n">
        <f aca="false">ETR</f>
        <v>8.0766222947799</v>
      </c>
    </row>
    <row collapsed="false" customFormat="false" customHeight="false" hidden="false" ht="12.75" outlineLevel="0" r="83">
      <c r="D83" s="0" t="n">
        <f aca="false">(D14-$D$17)^2</f>
        <v>58.997761</v>
      </c>
      <c r="E83" s="0" t="n">
        <f aca="false">(E14-$D$17)^2</f>
        <v>59.4258078524984</v>
      </c>
      <c r="I83" s="0" t="n">
        <f aca="false">4+I82</f>
        <v>276</v>
      </c>
      <c r="J83" s="0" t="n">
        <f aca="false">ETR*TANHYP(alph*I83/ETR)</f>
        <v>8.07662223179062</v>
      </c>
      <c r="K83" s="0" t="n">
        <f aca="false">alph*I83</f>
        <v>78.1914860624368</v>
      </c>
      <c r="L83" s="0" t="n">
        <f aca="false">ETR</f>
        <v>8.0766222947799</v>
      </c>
    </row>
    <row collapsed="false" customFormat="false" customHeight="false" hidden="false" ht="12.75" outlineLevel="0" r="84">
      <c r="D84" s="0" t="n">
        <f aca="false">(D15-$D$17)^2</f>
        <v>8.77640625</v>
      </c>
      <c r="E84" s="0" t="n">
        <f aca="false">(E15-$D$17)^2</f>
        <v>8.56844463169719</v>
      </c>
      <c r="I84" s="0" t="n">
        <f aca="false">4+I83</f>
        <v>280</v>
      </c>
      <c r="J84" s="0" t="n">
        <f aca="false">ETR*TANHYP(alph*I84/ETR)</f>
        <v>8.07662224720289</v>
      </c>
      <c r="K84" s="0" t="n">
        <f aca="false">alph*I84</f>
        <v>79.3246960053707</v>
      </c>
      <c r="L84" s="0" t="n">
        <f aca="false">ETR</f>
        <v>8.0766222947799</v>
      </c>
    </row>
    <row collapsed="false" customFormat="false" customHeight="false" hidden="false" ht="12.75" outlineLevel="0" r="85">
      <c r="D85" s="0" t="n">
        <f aca="false">(D16-$D$17)^2</f>
        <v>0.0153759999999997</v>
      </c>
      <c r="E85" s="0" t="n">
        <f aca="false">(E16-$D$17)^2</f>
        <v>0.0515285534141343</v>
      </c>
      <c r="I85" s="0" t="n">
        <f aca="false">4+I84</f>
        <v>284</v>
      </c>
      <c r="J85" s="0" t="n">
        <f aca="false">ETR*TANHYP(alph*I85/ETR)</f>
        <v>8.07662225884407</v>
      </c>
      <c r="K85" s="0" t="n">
        <f aca="false">alph*I85</f>
        <v>80.4579059483045</v>
      </c>
      <c r="L85" s="0" t="n">
        <f aca="false">ETR</f>
        <v>8.0766222947799</v>
      </c>
    </row>
    <row collapsed="false" customFormat="false" customHeight="false" hidden="false" ht="12.75" outlineLevel="0" r="86">
      <c r="D86" s="0" t="n">
        <f aca="false">(D17-$D$17)^2</f>
        <v>0</v>
      </c>
      <c r="E86" s="0" t="n">
        <f aca="false">(E17-$D$17)^2</f>
        <v>0.00607157853143131</v>
      </c>
      <c r="I86" s="0" t="n">
        <f aca="false">4+I85</f>
        <v>288</v>
      </c>
      <c r="J86" s="0" t="n">
        <f aca="false">ETR*TANHYP(alph*I86/ETR)</f>
        <v>8.07662226763688</v>
      </c>
      <c r="K86" s="0" t="n">
        <f aca="false">alph*I86</f>
        <v>81.5911158912384</v>
      </c>
      <c r="L86" s="0" t="n">
        <f aca="false">ETR</f>
        <v>8.0766222947799</v>
      </c>
    </row>
    <row collapsed="false" customFormat="false" customHeight="false" hidden="false" ht="12.75" outlineLevel="0" r="87">
      <c r="D87" s="0" t="n">
        <f aca="false">(D18-$D$23)^2</f>
        <v>0</v>
      </c>
      <c r="E87" s="0" t="n">
        <f aca="false">(E18-$D$23)^2</f>
        <v>0</v>
      </c>
      <c r="I87" s="0" t="n">
        <f aca="false">4+I86</f>
        <v>292</v>
      </c>
      <c r="J87" s="0" t="n">
        <f aca="false">ETR*TANHYP(alph*I87/ETR)</f>
        <v>8.07662227427825</v>
      </c>
      <c r="K87" s="0" t="n">
        <f aca="false">alph*I87</f>
        <v>82.7243258341723</v>
      </c>
      <c r="L87" s="0" t="n">
        <f aca="false">ETR</f>
        <v>8.0766222947799</v>
      </c>
    </row>
    <row collapsed="false" customFormat="false" customHeight="false" hidden="false" ht="12.75" outlineLevel="0" r="88">
      <c r="D88" s="0" t="n">
        <f aca="false">(D19-$D$23)^2</f>
        <v>0</v>
      </c>
      <c r="E88" s="0" t="n">
        <f aca="false">(E19-$D$23)^2</f>
        <v>0</v>
      </c>
      <c r="I88" s="0" t="n">
        <f aca="false">4+I87</f>
        <v>296</v>
      </c>
      <c r="J88" s="0" t="n">
        <f aca="false">ETR*TANHYP(alph*I88/ETR)</f>
        <v>8.07662227929461</v>
      </c>
      <c r="K88" s="0" t="n">
        <f aca="false">alph*I88</f>
        <v>83.8575357771061</v>
      </c>
      <c r="L88" s="0" t="n">
        <f aca="false">ETR</f>
        <v>8.0766222947799</v>
      </c>
    </row>
    <row collapsed="false" customFormat="false" customHeight="false" hidden="false" ht="12.75" outlineLevel="0" r="89">
      <c r="D89" s="0" t="n">
        <f aca="false">(D20-$D$23)^2</f>
        <v>0</v>
      </c>
      <c r="E89" s="0" t="n">
        <f aca="false">(E20-$D$23)^2</f>
        <v>0</v>
      </c>
      <c r="I89" s="0" t="n">
        <f aca="false">4+I88</f>
        <v>300</v>
      </c>
      <c r="J89" s="0" t="n">
        <f aca="false">ETR*TANHYP(alph*I89/ETR)</f>
        <v>8.07662228308356</v>
      </c>
      <c r="K89" s="0" t="n">
        <f aca="false">alph*I89</f>
        <v>84.99074572004</v>
      </c>
      <c r="L89" s="0" t="n">
        <f aca="false">ETR</f>
        <v>8.0766222947799</v>
      </c>
    </row>
    <row collapsed="false" customFormat="false" customHeight="false" hidden="false" ht="12.75" outlineLevel="0" r="90">
      <c r="D90" s="0" t="n">
        <f aca="false">(D21-$D$23)^2</f>
        <v>0</v>
      </c>
      <c r="E90" s="0" t="n">
        <f aca="false">(E21-$D$23)^2</f>
        <v>0</v>
      </c>
      <c r="I90" s="0" t="n">
        <f aca="false">4+I89</f>
        <v>304</v>
      </c>
      <c r="J90" s="0" t="n">
        <f aca="false">ETR*TANHYP(alph*I90/ETR)</f>
        <v>8.07662228594543</v>
      </c>
      <c r="K90" s="0" t="n">
        <f aca="false">alph*I90</f>
        <v>86.1239556629739</v>
      </c>
      <c r="L90" s="0" t="n">
        <f aca="false">ETR</f>
        <v>8.0766222947799</v>
      </c>
    </row>
    <row collapsed="false" customFormat="false" customHeight="false" hidden="false" ht="18.75" outlineLevel="0" r="91">
      <c r="D91" s="0" t="n">
        <f aca="false">(D22-$D$23)^2</f>
        <v>0</v>
      </c>
      <c r="E91" s="0" t="n">
        <f aca="false">(E22-$D$23)^2</f>
        <v>0</v>
      </c>
      <c r="I91" s="0" t="n">
        <f aca="false">4+I90</f>
        <v>308</v>
      </c>
      <c r="J91" s="0" t="n">
        <f aca="false">ETR*TANHYP(alph*I91/ETR)</f>
        <v>8.07662228810705</v>
      </c>
      <c r="K91" s="0" t="n">
        <f aca="false">alph*I91</f>
        <v>87.2571656059077</v>
      </c>
      <c r="L91" s="0" t="n">
        <f aca="false">ETR</f>
        <v>8.0766222947799</v>
      </c>
      <c r="P91" s="12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8.07662228973977</v>
      </c>
      <c r="K92" s="0" t="n">
        <f aca="false">alph*I92</f>
        <v>88.3903755488416</v>
      </c>
      <c r="L92" s="0" t="n">
        <f aca="false">ETR</f>
        <v>8.0766222947799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8.07662229097299</v>
      </c>
      <c r="K93" s="0" t="n">
        <f aca="false">alph*I93</f>
        <v>89.5235854917755</v>
      </c>
      <c r="L93" s="0" t="n">
        <f aca="false">ETR</f>
        <v>8.0766222947799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8.07662229477988</v>
      </c>
      <c r="K94" s="0" t="n">
        <f aca="false">alph*I94</f>
        <v>141.651242866733</v>
      </c>
      <c r="L94" s="0" t="n">
        <f aca="false">ETR</f>
        <v>8.0766222947799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3"/>
      <c r="C127" s="13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3"/>
      <c r="C128" s="13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3"/>
      <c r="C129" s="13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3"/>
      <c r="C130" s="13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3"/>
      <c r="C131" s="13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3"/>
      <c r="C132" s="13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3"/>
      <c r="C133" s="13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3"/>
      <c r="C134" s="13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3"/>
      <c r="C135" s="13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3"/>
      <c r="C136" s="13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3"/>
      <c r="C137" s="13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3"/>
      <c r="C138" s="13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3"/>
      <c r="C139" s="13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3"/>
      <c r="C140" s="13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3"/>
      <c r="C141" s="13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3"/>
      <c r="C142" s="13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3"/>
      <c r="C143" s="13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3"/>
      <c r="C144" s="13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4"/>
      <c r="B145" s="13"/>
      <c r="C145" s="13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3"/>
      <c r="C146" s="13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3"/>
      <c r="C147" s="13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3"/>
      <c r="C148" s="13"/>
      <c r="D148" s="13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3"/>
      <c r="C149" s="13"/>
      <c r="D149" s="13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3"/>
      <c r="C150" s="13"/>
      <c r="D150" s="13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3"/>
      <c r="C151" s="13"/>
      <c r="D151" s="13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3"/>
      <c r="C152" s="13"/>
      <c r="D152" s="13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3"/>
      <c r="C153" s="13"/>
      <c r="D153" s="13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3"/>
      <c r="C154" s="13"/>
      <c r="D154" s="13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3"/>
      <c r="C155" s="13"/>
      <c r="D155" s="13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3"/>
      <c r="C156" s="13"/>
      <c r="D156" s="13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3"/>
      <c r="C157" s="13"/>
      <c r="D157" s="13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3"/>
      <c r="C158" s="13"/>
      <c r="D158" s="13"/>
    </row>
    <row collapsed="false" customFormat="false" customHeight="false" hidden="false" ht="12.75" outlineLevel="0" r="159">
      <c r="B159" s="13"/>
      <c r="C159" s="0" t="s">
        <v>16</v>
      </c>
      <c r="D159" s="4" t="n">
        <f aca="false">SUM(D82:D86)</f>
        <v>131.66160725</v>
      </c>
      <c r="E159" s="4" t="n">
        <f aca="false">SUM(E82:E86)</f>
        <v>131.923916616141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2013-09-25T22:01:07.00Z</dcterms:modified>
  <cp:revision>0</cp:revision>
</cp:coreProperties>
</file>