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E14" i="1"/>
  <c r="E83" i="1"/>
  <c r="F14" i="1"/>
  <c r="E15" i="1"/>
  <c r="F15" i="1"/>
  <c r="E16" i="1"/>
  <c r="E85" i="1"/>
  <c r="F16" i="1"/>
  <c r="E17" i="1"/>
  <c r="F17" i="1"/>
  <c r="E18" i="1"/>
  <c r="E87" i="1"/>
  <c r="F18" i="1"/>
  <c r="E19" i="1"/>
  <c r="F19" i="1"/>
  <c r="E20" i="1"/>
  <c r="E89" i="1"/>
  <c r="F20" i="1"/>
  <c r="E21" i="1"/>
  <c r="F21" i="1"/>
  <c r="E22" i="1"/>
  <c r="E91" i="1"/>
  <c r="F22" i="1"/>
  <c r="E23" i="1"/>
  <c r="F23" i="1"/>
  <c r="E82" i="1"/>
  <c r="E84" i="1"/>
  <c r="E86" i="1"/>
  <c r="E88" i="1"/>
  <c r="E90" i="1"/>
  <c r="E92" i="1"/>
  <c r="E159" i="1"/>
  <c r="D82" i="1"/>
  <c r="D83" i="1"/>
  <c r="D84" i="1"/>
  <c r="D85" i="1"/>
  <c r="D86" i="1"/>
  <c r="D87" i="1"/>
  <c r="D88" i="1"/>
  <c r="D89" i="1"/>
  <c r="D90" i="1"/>
  <c r="D91" i="1"/>
  <c r="D92" i="1"/>
  <c r="D81" i="1"/>
  <c r="I15" i="1"/>
  <c r="I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4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6" i="1"/>
  <c r="L15" i="1"/>
  <c r="L16" i="1"/>
  <c r="L17" i="1"/>
  <c r="L18" i="1"/>
  <c r="L19" i="1"/>
  <c r="L20" i="1"/>
  <c r="L21" i="1"/>
  <c r="L22" i="1"/>
  <c r="L23" i="1"/>
  <c r="L14" i="1"/>
  <c r="K14" i="1"/>
  <c r="J15" i="1"/>
  <c r="J16" i="1"/>
  <c r="J14" i="1"/>
  <c r="I17" i="1"/>
  <c r="K16" i="1"/>
  <c r="A10" i="1"/>
  <c r="D159" i="1"/>
  <c r="B10" i="1"/>
  <c r="M15" i="1"/>
  <c r="I18" i="1"/>
  <c r="K17" i="1"/>
  <c r="J17" i="1"/>
  <c r="J18" i="1"/>
  <c r="I19" i="1"/>
  <c r="K18" i="1"/>
  <c r="I20" i="1"/>
  <c r="K19" i="1"/>
  <c r="J19" i="1"/>
  <c r="J20" i="1"/>
  <c r="I21" i="1"/>
  <c r="K20" i="1"/>
  <c r="I22" i="1"/>
  <c r="K21" i="1"/>
  <c r="J21" i="1"/>
  <c r="I23" i="1"/>
  <c r="K22" i="1"/>
  <c r="J22" i="1"/>
  <c r="I24" i="1"/>
  <c r="K23" i="1"/>
  <c r="J23" i="1"/>
  <c r="K24" i="1"/>
  <c r="I25" i="1"/>
  <c r="J24" i="1"/>
  <c r="K25" i="1"/>
  <c r="J25" i="1"/>
  <c r="I26" i="1"/>
  <c r="K26" i="1"/>
  <c r="J26" i="1"/>
  <c r="I27" i="1"/>
  <c r="K27" i="1"/>
  <c r="I28" i="1"/>
  <c r="J27" i="1"/>
  <c r="K28" i="1"/>
  <c r="I29" i="1"/>
  <c r="J28" i="1"/>
  <c r="K29" i="1"/>
  <c r="J29" i="1"/>
  <c r="I30" i="1"/>
  <c r="K30" i="1"/>
  <c r="J30" i="1"/>
  <c r="I31" i="1"/>
  <c r="K31" i="1"/>
  <c r="I32" i="1"/>
  <c r="J31" i="1"/>
  <c r="K32" i="1"/>
  <c r="I33" i="1"/>
  <c r="J32" i="1"/>
  <c r="K33" i="1"/>
  <c r="J33" i="1"/>
  <c r="I34" i="1"/>
  <c r="K34" i="1"/>
  <c r="J34" i="1"/>
  <c r="I35" i="1"/>
  <c r="K35" i="1"/>
  <c r="I36" i="1"/>
  <c r="J35" i="1"/>
  <c r="K36" i="1"/>
  <c r="I37" i="1"/>
  <c r="J36" i="1"/>
  <c r="K37" i="1"/>
  <c r="J37" i="1"/>
  <c r="I38" i="1"/>
  <c r="K38" i="1"/>
  <c r="J38" i="1"/>
  <c r="I39" i="1"/>
  <c r="K39" i="1"/>
  <c r="I40" i="1"/>
  <c r="J39" i="1"/>
  <c r="K40" i="1"/>
  <c r="I41" i="1"/>
  <c r="J40" i="1"/>
  <c r="K41" i="1"/>
  <c r="J41" i="1"/>
  <c r="I42" i="1"/>
  <c r="K42" i="1"/>
  <c r="J42" i="1"/>
  <c r="I43" i="1"/>
  <c r="K43" i="1"/>
  <c r="I44" i="1"/>
  <c r="J43" i="1"/>
  <c r="K44" i="1"/>
  <c r="I45" i="1"/>
  <c r="J44" i="1"/>
  <c r="K45" i="1"/>
  <c r="J45" i="1"/>
  <c r="I46" i="1"/>
  <c r="K46" i="1"/>
  <c r="J46" i="1"/>
  <c r="I47" i="1"/>
  <c r="K47" i="1"/>
  <c r="I48" i="1"/>
  <c r="J47" i="1"/>
  <c r="K48" i="1"/>
  <c r="I49" i="1"/>
  <c r="J48" i="1"/>
  <c r="K49" i="1"/>
  <c r="J49" i="1"/>
  <c r="I50" i="1"/>
  <c r="K50" i="1"/>
  <c r="J50" i="1"/>
  <c r="I51" i="1"/>
  <c r="K51" i="1"/>
  <c r="I52" i="1"/>
  <c r="J51" i="1"/>
  <c r="K52" i="1"/>
  <c r="I53" i="1"/>
  <c r="J52" i="1"/>
  <c r="K53" i="1"/>
  <c r="J53" i="1"/>
  <c r="I54" i="1"/>
  <c r="K54" i="1"/>
  <c r="J54" i="1"/>
  <c r="I55" i="1"/>
  <c r="K55" i="1"/>
  <c r="I56" i="1"/>
  <c r="J55" i="1"/>
  <c r="K56" i="1"/>
  <c r="I57" i="1"/>
  <c r="J56" i="1"/>
  <c r="K57" i="1"/>
  <c r="J57" i="1"/>
  <c r="I58" i="1"/>
  <c r="K58" i="1"/>
  <c r="J58" i="1"/>
  <c r="I59" i="1"/>
  <c r="K59" i="1"/>
  <c r="I60" i="1"/>
  <c r="J59" i="1"/>
  <c r="K60" i="1"/>
  <c r="I61" i="1"/>
  <c r="J60" i="1"/>
  <c r="K61" i="1"/>
  <c r="J61" i="1"/>
  <c r="I62" i="1"/>
  <c r="K62" i="1"/>
  <c r="J62" i="1"/>
  <c r="I63" i="1"/>
  <c r="K63" i="1"/>
  <c r="I64" i="1"/>
  <c r="J63" i="1"/>
  <c r="K64" i="1"/>
  <c r="I65" i="1"/>
  <c r="J64" i="1"/>
  <c r="K65" i="1"/>
  <c r="J65" i="1"/>
  <c r="I66" i="1"/>
  <c r="K66" i="1"/>
  <c r="J66" i="1"/>
  <c r="I67" i="1"/>
  <c r="K67" i="1"/>
  <c r="I68" i="1"/>
  <c r="J67" i="1"/>
  <c r="K68" i="1"/>
  <c r="I69" i="1"/>
  <c r="J68" i="1"/>
  <c r="K69" i="1"/>
  <c r="J69" i="1"/>
  <c r="I70" i="1"/>
  <c r="K70" i="1"/>
  <c r="J70" i="1"/>
  <c r="I71" i="1"/>
  <c r="K71" i="1"/>
  <c r="I72" i="1"/>
  <c r="J71" i="1"/>
  <c r="K72" i="1"/>
  <c r="I73" i="1"/>
  <c r="J72" i="1"/>
  <c r="K73" i="1"/>
  <c r="J73" i="1"/>
  <c r="I74" i="1"/>
  <c r="K74" i="1"/>
  <c r="J74" i="1"/>
  <c r="I75" i="1"/>
  <c r="K75" i="1"/>
  <c r="I76" i="1"/>
  <c r="J75" i="1"/>
  <c r="K76" i="1"/>
  <c r="I77" i="1"/>
  <c r="J76" i="1"/>
  <c r="K77" i="1"/>
  <c r="J77" i="1"/>
  <c r="I78" i="1"/>
  <c r="K78" i="1"/>
  <c r="I79" i="1"/>
  <c r="J78" i="1"/>
  <c r="I80" i="1"/>
  <c r="J79" i="1"/>
  <c r="K79" i="1"/>
  <c r="I81" i="1"/>
  <c r="K80" i="1"/>
  <c r="J80" i="1"/>
  <c r="I82" i="1"/>
  <c r="J81" i="1"/>
  <c r="K81" i="1"/>
  <c r="I83" i="1"/>
  <c r="J82" i="1"/>
  <c r="K82" i="1"/>
  <c r="I84" i="1"/>
  <c r="J83" i="1"/>
  <c r="K83" i="1"/>
  <c r="I85" i="1"/>
  <c r="K84" i="1"/>
  <c r="J84" i="1"/>
  <c r="I86" i="1"/>
  <c r="J85" i="1"/>
  <c r="K85" i="1"/>
  <c r="I87" i="1"/>
  <c r="K86" i="1"/>
  <c r="J86" i="1"/>
  <c r="I88" i="1"/>
  <c r="J87" i="1"/>
  <c r="K87" i="1"/>
  <c r="I89" i="1"/>
  <c r="K88" i="1"/>
  <c r="J88" i="1"/>
  <c r="I90" i="1"/>
  <c r="J89" i="1"/>
  <c r="K89" i="1"/>
  <c r="I91" i="1"/>
  <c r="J90" i="1"/>
  <c r="K90" i="1"/>
  <c r="I92" i="1"/>
  <c r="J91" i="1"/>
  <c r="K91" i="1"/>
  <c r="I93" i="1"/>
  <c r="K92" i="1"/>
  <c r="J92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<sst xmlns="http://schemas.openxmlformats.org/spreadsheetml/2006/main" count="18" uniqueCount="17">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</sst>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3.8005</c:v>
                </c:pt>
                <c:pt idx="1">
                  <c:v>8.904</c:v>
                </c:pt>
                <c:pt idx="2">
                  <c:v>15.105</c:v>
                </c:pt>
                <c:pt idx="3">
                  <c:v>20.2125</c:v>
                </c:pt>
                <c:pt idx="4">
                  <c:v>27.306</c:v>
                </c:pt>
                <c:pt idx="5">
                  <c:v>34.88</c:v>
                </c:pt>
                <c:pt idx="6">
                  <c:v>41.9445</c:v>
                </c:pt>
                <c:pt idx="7">
                  <c:v>48.162</c:v>
                </c:pt>
                <c:pt idx="8">
                  <c:v>51.6405</c:v>
                </c:pt>
                <c:pt idx="9">
                  <c:v>48.4505</c:v>
                </c:pt>
                <c:pt idx="10">
                  <c:v>54.849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1.085161804320942</c:v>
                </c:pt>
                <c:pt idx="2">
                  <c:v>2.16935322733786</c:v>
                </c:pt>
                <c:pt idx="3">
                  <c:v>3.251607355611463</c:v>
                </c:pt>
                <c:pt idx="4">
                  <c:v>4.330964185129642</c:v>
                </c:pt>
                <c:pt idx="5">
                  <c:v>5.406474010607198</c:v>
                </c:pt>
                <c:pt idx="6">
                  <c:v>6.477200737239237</c:v>
                </c:pt>
                <c:pt idx="7">
                  <c:v>7.54222509062326</c:v>
                </c:pt>
                <c:pt idx="8">
                  <c:v>8.600647701865572</c:v>
                </c:pt>
                <c:pt idx="9">
                  <c:v>9.651592046465322</c:v>
                </c:pt>
                <c:pt idx="10">
                  <c:v>10.69420721739354</c:v>
                </c:pt>
                <c:pt idx="11">
                  <c:v>11.72767051482126</c:v>
                </c:pt>
                <c:pt idx="12">
                  <c:v>12.75118983716175</c:v>
                </c:pt>
                <c:pt idx="13">
                  <c:v>13.7640058604379</c:v>
                </c:pt>
                <c:pt idx="14">
                  <c:v>14.76539399542487</c:v>
                </c:pt>
                <c:pt idx="15">
                  <c:v>15.75466611450979</c:v>
                </c:pt>
                <c:pt idx="16">
                  <c:v>16.73117204271238</c:v>
                </c:pt>
                <c:pt idx="17">
                  <c:v>17.69430080978488</c:v>
                </c:pt>
                <c:pt idx="18">
                  <c:v>18.64348166271886</c:v>
                </c:pt>
                <c:pt idx="19">
                  <c:v>19.57818484029703</c:v>
                </c:pt>
                <c:pt idx="20">
                  <c:v>20.49792211350981</c:v>
                </c:pt>
                <c:pt idx="21">
                  <c:v>21.40224709768245</c:v>
                </c:pt>
                <c:pt idx="22">
                  <c:v>22.29075534400896</c:v>
                </c:pt>
                <c:pt idx="23">
                  <c:v>23.16308421984501</c:v>
                </c:pt>
                <c:pt idx="24">
                  <c:v>24.0189125885621</c:v>
                </c:pt>
                <c:pt idx="25">
                  <c:v>24.85796030100192</c:v>
                </c:pt>
                <c:pt idx="26">
                  <c:v>25.67998751158849</c:v>
                </c:pt>
                <c:pt idx="27">
                  <c:v>26.48479383295803</c:v>
                </c:pt>
                <c:pt idx="28">
                  <c:v>27.27221734355673</c:v>
                </c:pt>
                <c:pt idx="29">
                  <c:v>28.04213346304145</c:v>
                </c:pt>
                <c:pt idx="30">
                  <c:v>28.7944537105097</c:v>
                </c:pt>
                <c:pt idx="31">
                  <c:v>29.52912436059549</c:v>
                </c:pt>
                <c:pt idx="32">
                  <c:v>30.24612501231097</c:v>
                </c:pt>
                <c:pt idx="33">
                  <c:v>30.94546708520746</c:v>
                </c:pt>
                <c:pt idx="34">
                  <c:v>31.62719225699005</c:v>
                </c:pt>
                <c:pt idx="35">
                  <c:v>32.29137085616537</c:v>
                </c:pt>
                <c:pt idx="36">
                  <c:v>32.93810022265033</c:v>
                </c:pt>
                <c:pt idx="37">
                  <c:v>33.56750304853737</c:v>
                </c:pt>
                <c:pt idx="38">
                  <c:v>34.17972571041746</c:v>
                </c:pt>
                <c:pt idx="39">
                  <c:v>34.77493660382122</c:v>
                </c:pt>
                <c:pt idx="40">
                  <c:v>35.35332448946541</c:v>
                </c:pt>
                <c:pt idx="41">
                  <c:v>35.915096860103</c:v>
                </c:pt>
                <c:pt idx="42">
                  <c:v>36.4604783358801</c:v>
                </c:pt>
                <c:pt idx="43">
                  <c:v>36.9897090952165</c:v>
                </c:pt>
                <c:pt idx="44">
                  <c:v>37.50304334735533</c:v>
                </c:pt>
                <c:pt idx="45">
                  <c:v>38.00074785188254</c:v>
                </c:pt>
                <c:pt idx="46">
                  <c:v>38.48310048970507</c:v>
                </c:pt>
                <c:pt idx="47">
                  <c:v>38.95038888920231</c:v>
                </c:pt>
                <c:pt idx="48">
                  <c:v>39.40290911053548</c:v>
                </c:pt>
                <c:pt idx="49">
                  <c:v>39.84096439041555</c:v>
                </c:pt>
                <c:pt idx="50">
                  <c:v>40.26486394899653</c:v>
                </c:pt>
                <c:pt idx="51">
                  <c:v>40.67492185997659</c:v>
                </c:pt>
                <c:pt idx="52">
                  <c:v>41.07145598445716</c:v>
                </c:pt>
                <c:pt idx="53">
                  <c:v>41.4547869686291</c:v>
                </c:pt>
                <c:pt idx="54">
                  <c:v>41.82523730492342</c:v>
                </c:pt>
                <c:pt idx="55">
                  <c:v>42.18313045588243</c:v>
                </c:pt>
                <c:pt idx="56">
                  <c:v>42.52879003967145</c:v>
                </c:pt>
                <c:pt idx="57">
                  <c:v>42.86253907586258</c:v>
                </c:pt>
                <c:pt idx="58">
                  <c:v>43.18469928987286</c:v>
                </c:pt>
                <c:pt idx="59">
                  <c:v>43.4955904742335</c:v>
                </c:pt>
                <c:pt idx="60">
                  <c:v>43.79552990469503</c:v>
                </c:pt>
                <c:pt idx="61">
                  <c:v>44.08483180903846</c:v>
                </c:pt>
                <c:pt idx="62">
                  <c:v>44.36380688635711</c:v>
                </c:pt>
                <c:pt idx="63">
                  <c:v>44.63276187449831</c:v>
                </c:pt>
                <c:pt idx="64">
                  <c:v>44.89199916330406</c:v>
                </c:pt>
                <c:pt idx="65">
                  <c:v>45.14181645126229</c:v>
                </c:pt>
                <c:pt idx="66">
                  <c:v>45.38250644317419</c:v>
                </c:pt>
                <c:pt idx="67">
                  <c:v>45.61435658645411</c:v>
                </c:pt>
                <c:pt idx="68">
                  <c:v>45.83764884370598</c:v>
                </c:pt>
                <c:pt idx="69">
                  <c:v>46.05265949926029</c:v>
                </c:pt>
                <c:pt idx="70">
                  <c:v>46.25965899740802</c:v>
                </c:pt>
                <c:pt idx="71">
                  <c:v>46.4589118101291</c:v>
                </c:pt>
                <c:pt idx="72">
                  <c:v>46.65067633218277</c:v>
                </c:pt>
                <c:pt idx="73">
                  <c:v>46.8352048015023</c:v>
                </c:pt>
                <c:pt idx="74">
                  <c:v>47.01274324291768</c:v>
                </c:pt>
                <c:pt idx="75">
                  <c:v>47.18353143331369</c:v>
                </c:pt>
                <c:pt idx="76">
                  <c:v>47.34780288641733</c:v>
                </c:pt>
                <c:pt idx="77">
                  <c:v>47.5057848554972</c:v>
                </c:pt>
                <c:pt idx="78">
                  <c:v>47.65769835234551</c:v>
                </c:pt>
                <c:pt idx="79">
                  <c:v>47.80375818100275</c:v>
                </c:pt>
                <c:pt idx="80">
                  <c:v>50.7927164115454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1.085323650322189</c:v>
                </c:pt>
                <c:pt idx="2">
                  <c:v>2.170647300644378</c:v>
                </c:pt>
                <c:pt idx="3">
                  <c:v>3.255970950966567</c:v>
                </c:pt>
                <c:pt idx="4">
                  <c:v>4.341294601288756</c:v>
                </c:pt>
                <c:pt idx="5">
                  <c:v>5.426618251610945</c:v>
                </c:pt>
                <c:pt idx="6">
                  <c:v>6.511941901933134</c:v>
                </c:pt>
                <c:pt idx="7">
                  <c:v>7.597265552255323</c:v>
                </c:pt>
                <c:pt idx="8">
                  <c:v>8.68258920257751</c:v>
                </c:pt>
                <c:pt idx="9">
                  <c:v>9.767912852899701</c:v>
                </c:pt>
                <c:pt idx="10">
                  <c:v>10.85323650322189</c:v>
                </c:pt>
                <c:pt idx="11">
                  <c:v>11.93856015354408</c:v>
                </c:pt>
                <c:pt idx="12">
                  <c:v>13.02388380386627</c:v>
                </c:pt>
                <c:pt idx="13">
                  <c:v>14.10920745418846</c:v>
                </c:pt>
                <c:pt idx="14">
                  <c:v>15.19453110451065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51.30839444897405</c:v>
                </c:pt>
                <c:pt idx="1">
                  <c:v>51.30839444897405</c:v>
                </c:pt>
                <c:pt idx="2">
                  <c:v>51.30839444897405</c:v>
                </c:pt>
                <c:pt idx="3">
                  <c:v>51.30839444897405</c:v>
                </c:pt>
                <c:pt idx="4">
                  <c:v>51.30839444897405</c:v>
                </c:pt>
                <c:pt idx="5">
                  <c:v>51.30839444897405</c:v>
                </c:pt>
                <c:pt idx="6">
                  <c:v>51.30839444897405</c:v>
                </c:pt>
                <c:pt idx="7">
                  <c:v>51.30839444897405</c:v>
                </c:pt>
                <c:pt idx="8">
                  <c:v>51.30839444897405</c:v>
                </c:pt>
                <c:pt idx="9">
                  <c:v>51.30839444897405</c:v>
                </c:pt>
                <c:pt idx="10">
                  <c:v>51.30839444897405</c:v>
                </c:pt>
                <c:pt idx="11">
                  <c:v>51.30839444897405</c:v>
                </c:pt>
                <c:pt idx="12">
                  <c:v>51.30839444897405</c:v>
                </c:pt>
                <c:pt idx="13">
                  <c:v>51.30839444897405</c:v>
                </c:pt>
                <c:pt idx="14">
                  <c:v>51.30839444897405</c:v>
                </c:pt>
                <c:pt idx="15">
                  <c:v>51.30839444897405</c:v>
                </c:pt>
                <c:pt idx="16">
                  <c:v>51.30839444897405</c:v>
                </c:pt>
                <c:pt idx="17">
                  <c:v>51.30839444897405</c:v>
                </c:pt>
                <c:pt idx="18">
                  <c:v>51.30839444897405</c:v>
                </c:pt>
                <c:pt idx="19">
                  <c:v>51.30839444897405</c:v>
                </c:pt>
                <c:pt idx="20">
                  <c:v>51.30839444897405</c:v>
                </c:pt>
                <c:pt idx="21">
                  <c:v>51.30839444897405</c:v>
                </c:pt>
                <c:pt idx="22">
                  <c:v>51.30839444897405</c:v>
                </c:pt>
                <c:pt idx="23">
                  <c:v>51.30839444897405</c:v>
                </c:pt>
                <c:pt idx="24">
                  <c:v>51.30839444897405</c:v>
                </c:pt>
                <c:pt idx="25">
                  <c:v>51.30839444897405</c:v>
                </c:pt>
                <c:pt idx="26">
                  <c:v>51.30839444897405</c:v>
                </c:pt>
                <c:pt idx="27">
                  <c:v>51.30839444897405</c:v>
                </c:pt>
                <c:pt idx="28">
                  <c:v>51.30839444897405</c:v>
                </c:pt>
                <c:pt idx="29">
                  <c:v>51.30839444897405</c:v>
                </c:pt>
                <c:pt idx="30">
                  <c:v>51.30839444897405</c:v>
                </c:pt>
                <c:pt idx="31">
                  <c:v>51.30839444897405</c:v>
                </c:pt>
                <c:pt idx="32">
                  <c:v>51.30839444897405</c:v>
                </c:pt>
                <c:pt idx="33">
                  <c:v>51.30839444897405</c:v>
                </c:pt>
                <c:pt idx="34">
                  <c:v>51.30839444897405</c:v>
                </c:pt>
                <c:pt idx="35">
                  <c:v>51.30839444897405</c:v>
                </c:pt>
                <c:pt idx="36">
                  <c:v>51.30839444897405</c:v>
                </c:pt>
                <c:pt idx="37">
                  <c:v>51.30839444897405</c:v>
                </c:pt>
                <c:pt idx="38">
                  <c:v>51.30839444897405</c:v>
                </c:pt>
                <c:pt idx="39">
                  <c:v>51.30839444897405</c:v>
                </c:pt>
                <c:pt idx="40">
                  <c:v>51.30839444897405</c:v>
                </c:pt>
                <c:pt idx="41">
                  <c:v>51.30839444897405</c:v>
                </c:pt>
                <c:pt idx="42">
                  <c:v>51.30839444897405</c:v>
                </c:pt>
                <c:pt idx="43">
                  <c:v>51.30839444897405</c:v>
                </c:pt>
                <c:pt idx="44">
                  <c:v>51.30839444897405</c:v>
                </c:pt>
                <c:pt idx="45">
                  <c:v>51.30839444897405</c:v>
                </c:pt>
                <c:pt idx="46">
                  <c:v>51.30839444897405</c:v>
                </c:pt>
                <c:pt idx="47">
                  <c:v>51.30839444897405</c:v>
                </c:pt>
                <c:pt idx="48">
                  <c:v>51.30839444897405</c:v>
                </c:pt>
                <c:pt idx="49">
                  <c:v>51.30839444897405</c:v>
                </c:pt>
                <c:pt idx="50">
                  <c:v>51.30839444897405</c:v>
                </c:pt>
                <c:pt idx="51">
                  <c:v>51.30839444897405</c:v>
                </c:pt>
                <c:pt idx="52">
                  <c:v>51.30839444897405</c:v>
                </c:pt>
                <c:pt idx="53">
                  <c:v>51.30839444897405</c:v>
                </c:pt>
                <c:pt idx="54">
                  <c:v>51.30839444897405</c:v>
                </c:pt>
                <c:pt idx="55">
                  <c:v>51.30839444897405</c:v>
                </c:pt>
                <c:pt idx="56">
                  <c:v>51.30839444897405</c:v>
                </c:pt>
                <c:pt idx="57">
                  <c:v>51.30839444897405</c:v>
                </c:pt>
                <c:pt idx="58">
                  <c:v>51.30839444897405</c:v>
                </c:pt>
                <c:pt idx="59">
                  <c:v>51.30839444897405</c:v>
                </c:pt>
                <c:pt idx="60">
                  <c:v>51.30839444897405</c:v>
                </c:pt>
                <c:pt idx="61">
                  <c:v>51.30839444897405</c:v>
                </c:pt>
                <c:pt idx="62">
                  <c:v>51.30839444897405</c:v>
                </c:pt>
                <c:pt idx="63">
                  <c:v>51.30839444897405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189.098963921933</c:v>
                </c:pt>
                <c:pt idx="1">
                  <c:v>189.098963921933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189.098963921933</c:v>
                </c:pt>
                <c:pt idx="1">
                  <c:v>189.098963921933</c:v>
                </c:pt>
                <c:pt idx="2">
                  <c:v>189.098963921933</c:v>
                </c:pt>
                <c:pt idx="3">
                  <c:v>189.098963921933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268104"/>
        <c:axId val="-2054939496"/>
      </c:scatterChart>
      <c:valAx>
        <c:axId val="-2054268104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939496"/>
        <c:crosses val="autoZero"/>
        <c:crossBetween val="midCat"/>
      </c:valAx>
      <c:valAx>
        <c:axId val="-2054939496"/>
        <c:scaling>
          <c:orientation val="minMax"/>
          <c:max val="6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268104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E2" sqref="E2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51.308394448974056</v>
      </c>
      <c r="D3" s="1"/>
    </row>
    <row r="4" spans="1:14">
      <c r="A4" t="s">
        <v>3</v>
      </c>
      <c r="B4" s="3">
        <v>0.27133091258054726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189.09896392193298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29.41268468389675</v>
      </c>
      <c r="B10">
        <f>D159/E159</f>
        <v>0.96821825230864389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3.8004999999999995</v>
      </c>
      <c r="E13">
        <f t="shared" ref="E13:E22" si="0">ETR*TANH(alph*B13/ETR)</f>
        <v>2.9812780953157323</v>
      </c>
      <c r="F13">
        <f t="shared" ref="F13:F22" si="1">(E13-D13)^2</f>
        <v>0.6711245291145187</v>
      </c>
      <c r="M13" t="s">
        <v>15</v>
      </c>
    </row>
    <row r="14" spans="1:14">
      <c r="B14">
        <v>28</v>
      </c>
      <c r="D14">
        <v>8.9039999999999999</v>
      </c>
      <c r="E14">
        <f t="shared" si="0"/>
        <v>7.5422250906232593</v>
      </c>
      <c r="F14">
        <f t="shared" si="1"/>
        <v>1.8544309038080302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51.308394448974056</v>
      </c>
      <c r="M14">
        <f>IkW</f>
        <v>189.09896392193298</v>
      </c>
      <c r="N14">
        <v>0</v>
      </c>
    </row>
    <row r="15" spans="1:14">
      <c r="B15">
        <v>53</v>
      </c>
      <c r="D15">
        <v>15.105</v>
      </c>
      <c r="E15">
        <f t="shared" si="0"/>
        <v>14.015451774124672</v>
      </c>
      <c r="F15">
        <f t="shared" si="1"/>
        <v>1.1871153365080747</v>
      </c>
      <c r="I15">
        <f>4+I14</f>
        <v>4</v>
      </c>
      <c r="J15">
        <f t="shared" si="2"/>
        <v>1.0851618043209423</v>
      </c>
      <c r="K15">
        <f t="shared" si="3"/>
        <v>1.085323650322189</v>
      </c>
      <c r="L15">
        <f t="shared" si="4"/>
        <v>51.308394448974056</v>
      </c>
      <c r="M15">
        <f>IkW</f>
        <v>189.09896392193298</v>
      </c>
      <c r="N15">
        <v>2.8</v>
      </c>
    </row>
    <row r="16" spans="1:14">
      <c r="B16">
        <v>75</v>
      </c>
      <c r="D16">
        <v>20.212499999999999</v>
      </c>
      <c r="E16">
        <f t="shared" si="0"/>
        <v>19.345893741495289</v>
      </c>
      <c r="F16">
        <f t="shared" si="1"/>
        <v>0.75100640727953238</v>
      </c>
      <c r="I16">
        <f t="shared" ref="I16:I38" si="5">4+I15</f>
        <v>8</v>
      </c>
      <c r="J16">
        <f t="shared" si="2"/>
        <v>2.1693532273378602</v>
      </c>
      <c r="K16">
        <f t="shared" si="3"/>
        <v>2.1706473006443781</v>
      </c>
      <c r="L16">
        <f t="shared" si="4"/>
        <v>51.308394448974056</v>
      </c>
      <c r="M16">
        <f>IkW</f>
        <v>189.09896392193298</v>
      </c>
      <c r="N16">
        <v>6</v>
      </c>
    </row>
    <row r="17" spans="2:14">
      <c r="B17">
        <v>111</v>
      </c>
      <c r="D17">
        <v>27.306000000000001</v>
      </c>
      <c r="E17">
        <f t="shared" si="0"/>
        <v>27.076998544272421</v>
      </c>
      <c r="F17">
        <f t="shared" si="1"/>
        <v>5.2441666725350944E-2</v>
      </c>
      <c r="I17">
        <f t="shared" si="5"/>
        <v>12</v>
      </c>
      <c r="J17">
        <f t="shared" si="2"/>
        <v>3.2516073556114629</v>
      </c>
      <c r="K17">
        <f t="shared" si="3"/>
        <v>3.2559709509665673</v>
      </c>
      <c r="L17">
        <f t="shared" si="4"/>
        <v>51.308394448974056</v>
      </c>
      <c r="M17">
        <f>IkW</f>
        <v>189.09896392193298</v>
      </c>
      <c r="N17">
        <v>100</v>
      </c>
    </row>
    <row r="18" spans="2:14">
      <c r="B18">
        <v>160</v>
      </c>
      <c r="D18">
        <v>34.880000000000003</v>
      </c>
      <c r="E18">
        <f t="shared" si="0"/>
        <v>35.353324489465415</v>
      </c>
      <c r="F18">
        <f t="shared" si="1"/>
        <v>0.22403607232769296</v>
      </c>
      <c r="I18">
        <f t="shared" si="5"/>
        <v>16</v>
      </c>
      <c r="J18">
        <f t="shared" si="2"/>
        <v>4.3309641851296421</v>
      </c>
      <c r="K18">
        <f t="shared" si="3"/>
        <v>4.3412946012887561</v>
      </c>
      <c r="L18">
        <f t="shared" si="4"/>
        <v>51.308394448974056</v>
      </c>
    </row>
    <row r="19" spans="2:14">
      <c r="B19">
        <v>239</v>
      </c>
      <c r="D19">
        <v>41.944499999999998</v>
      </c>
      <c r="E19">
        <f t="shared" si="0"/>
        <v>43.721554532894537</v>
      </c>
      <c r="F19">
        <f t="shared" si="1"/>
        <v>3.1579228128810275</v>
      </c>
      <c r="I19">
        <f t="shared" si="5"/>
        <v>20</v>
      </c>
      <c r="J19">
        <f t="shared" si="2"/>
        <v>5.406474010607198</v>
      </c>
      <c r="K19">
        <f t="shared" si="3"/>
        <v>5.4266182516109449</v>
      </c>
      <c r="L19">
        <f t="shared" si="4"/>
        <v>51.308394448974056</v>
      </c>
    </row>
    <row r="20" spans="2:14">
      <c r="B20">
        <v>349</v>
      </c>
      <c r="D20">
        <v>48.162000000000006</v>
      </c>
      <c r="E20">
        <f t="shared" si="0"/>
        <v>48.811179005771308</v>
      </c>
      <c r="F20">
        <f t="shared" si="1"/>
        <v>0.42143338153421595</v>
      </c>
      <c r="I20">
        <f t="shared" si="5"/>
        <v>24</v>
      </c>
      <c r="J20">
        <f t="shared" si="2"/>
        <v>6.4772007372392375</v>
      </c>
      <c r="K20">
        <f t="shared" si="3"/>
        <v>6.5119419019331346</v>
      </c>
      <c r="L20">
        <f t="shared" si="4"/>
        <v>51.308394448974056</v>
      </c>
    </row>
    <row r="21" spans="2:14">
      <c r="B21">
        <v>519</v>
      </c>
      <c r="D21">
        <v>51.640500000000003</v>
      </c>
      <c r="E21">
        <f t="shared" si="0"/>
        <v>50.886208902793165</v>
      </c>
      <c r="F21">
        <f t="shared" si="1"/>
        <v>0.56895505932549617</v>
      </c>
      <c r="I21">
        <f t="shared" si="5"/>
        <v>28</v>
      </c>
      <c r="J21">
        <f t="shared" si="2"/>
        <v>7.5422250906232593</v>
      </c>
      <c r="K21">
        <f t="shared" si="3"/>
        <v>7.5972655522553234</v>
      </c>
      <c r="L21">
        <f t="shared" si="4"/>
        <v>51.308394448974056</v>
      </c>
    </row>
    <row r="22" spans="2:14">
      <c r="B22">
        <v>763</v>
      </c>
      <c r="D22">
        <v>48.450499999999998</v>
      </c>
      <c r="E22">
        <f t="shared" si="0"/>
        <v>51.276302810899338</v>
      </c>
      <c r="F22">
        <f t="shared" si="1"/>
        <v>7.9851615260866113</v>
      </c>
      <c r="I22">
        <f t="shared" si="5"/>
        <v>32</v>
      </c>
      <c r="J22">
        <f t="shared" si="2"/>
        <v>8.6006477018655723</v>
      </c>
      <c r="K22">
        <f t="shared" si="3"/>
        <v>8.6825892025775122</v>
      </c>
      <c r="L22">
        <f t="shared" si="4"/>
        <v>51.308394448974056</v>
      </c>
    </row>
    <row r="23" spans="2:14">
      <c r="B23">
        <v>1167</v>
      </c>
      <c r="D23">
        <v>54.848999999999997</v>
      </c>
      <c r="E23">
        <f>ETR*TANH(alph*B23/ETR)</f>
        <v>51.307946909702395</v>
      </c>
      <c r="F23">
        <f>(E23-D23)^2</f>
        <v>12.539056988306198</v>
      </c>
      <c r="I23">
        <f t="shared" si="5"/>
        <v>36</v>
      </c>
      <c r="J23">
        <f t="shared" si="2"/>
        <v>9.6515920464653231</v>
      </c>
      <c r="K23">
        <f t="shared" si="3"/>
        <v>9.7679128528997019</v>
      </c>
      <c r="L23">
        <f t="shared" si="4"/>
        <v>51.308394448974056</v>
      </c>
    </row>
    <row r="24" spans="2:14">
      <c r="B24" s="12"/>
      <c r="I24">
        <f t="shared" si="5"/>
        <v>40</v>
      </c>
      <c r="J24">
        <f t="shared" si="2"/>
        <v>10.694207217393537</v>
      </c>
      <c r="K24">
        <f t="shared" si="3"/>
        <v>10.85323650322189</v>
      </c>
      <c r="L24">
        <f t="shared" si="4"/>
        <v>51.308394448974056</v>
      </c>
    </row>
    <row r="25" spans="2:14">
      <c r="B25" s="12"/>
      <c r="I25">
        <f t="shared" si="5"/>
        <v>44</v>
      </c>
      <c r="J25">
        <f t="shared" si="2"/>
        <v>11.727670514821257</v>
      </c>
      <c r="K25">
        <f t="shared" si="3"/>
        <v>11.93856015354408</v>
      </c>
      <c r="L25">
        <f t="shared" si="4"/>
        <v>51.308394448974056</v>
      </c>
    </row>
    <row r="26" spans="2:14">
      <c r="I26">
        <f t="shared" si="5"/>
        <v>48</v>
      </c>
      <c r="J26">
        <f t="shared" si="2"/>
        <v>12.751189837161753</v>
      </c>
      <c r="K26">
        <f t="shared" si="3"/>
        <v>13.023883803866269</v>
      </c>
      <c r="L26">
        <f t="shared" si="4"/>
        <v>51.308394448974056</v>
      </c>
    </row>
    <row r="27" spans="2:14">
      <c r="I27">
        <f t="shared" si="5"/>
        <v>52</v>
      </c>
      <c r="J27">
        <f t="shared" si="2"/>
        <v>13.7640058604379</v>
      </c>
      <c r="K27">
        <f t="shared" si="3"/>
        <v>14.109207454188457</v>
      </c>
      <c r="L27">
        <f t="shared" si="4"/>
        <v>51.308394448974056</v>
      </c>
    </row>
    <row r="28" spans="2:14">
      <c r="I28">
        <f t="shared" si="5"/>
        <v>56</v>
      </c>
      <c r="J28">
        <f t="shared" si="2"/>
        <v>14.765393995424869</v>
      </c>
      <c r="K28">
        <f t="shared" si="3"/>
        <v>15.194531104510647</v>
      </c>
      <c r="L28">
        <f t="shared" si="4"/>
        <v>51.308394448974056</v>
      </c>
    </row>
    <row r="29" spans="2:14">
      <c r="I29">
        <f t="shared" si="5"/>
        <v>60</v>
      </c>
      <c r="J29">
        <f t="shared" si="2"/>
        <v>15.754666114509787</v>
      </c>
      <c r="K29">
        <f t="shared" si="3"/>
        <v>16.279854754832837</v>
      </c>
      <c r="L29">
        <f t="shared" si="4"/>
        <v>51.308394448974056</v>
      </c>
    </row>
    <row r="30" spans="2:14">
      <c r="I30">
        <f t="shared" si="5"/>
        <v>64</v>
      </c>
      <c r="J30">
        <f t="shared" si="2"/>
        <v>16.731172042712384</v>
      </c>
      <c r="K30">
        <f t="shared" si="3"/>
        <v>17.365178405155024</v>
      </c>
      <c r="L30">
        <f t="shared" si="4"/>
        <v>51.308394448974056</v>
      </c>
    </row>
    <row r="31" spans="2:14">
      <c r="I31">
        <f t="shared" si="5"/>
        <v>68</v>
      </c>
      <c r="J31">
        <f t="shared" si="2"/>
        <v>17.694300809784885</v>
      </c>
      <c r="K31">
        <f t="shared" si="3"/>
        <v>18.450502055477212</v>
      </c>
      <c r="L31">
        <f t="shared" si="4"/>
        <v>51.308394448974056</v>
      </c>
    </row>
    <row r="32" spans="2:14">
      <c r="I32">
        <f t="shared" si="5"/>
        <v>72</v>
      </c>
      <c r="J32">
        <f t="shared" si="2"/>
        <v>18.643481662718855</v>
      </c>
      <c r="K32">
        <f t="shared" si="3"/>
        <v>19.535825705799404</v>
      </c>
      <c r="L32">
        <f t="shared" si="4"/>
        <v>51.308394448974056</v>
      </c>
    </row>
    <row r="33" spans="9:12">
      <c r="I33">
        <f t="shared" si="5"/>
        <v>76</v>
      </c>
      <c r="J33">
        <f t="shared" si="2"/>
        <v>19.578184840297034</v>
      </c>
      <c r="K33">
        <f t="shared" si="3"/>
        <v>20.621149356121592</v>
      </c>
      <c r="L33">
        <f t="shared" si="4"/>
        <v>51.308394448974056</v>
      </c>
    </row>
    <row r="34" spans="9:12">
      <c r="I34">
        <f t="shared" si="5"/>
        <v>80</v>
      </c>
      <c r="J34">
        <f t="shared" si="2"/>
        <v>20.497922113509812</v>
      </c>
      <c r="K34">
        <f t="shared" si="3"/>
        <v>21.70647300644378</v>
      </c>
      <c r="L34">
        <f t="shared" si="4"/>
        <v>51.308394448974056</v>
      </c>
    </row>
    <row r="35" spans="9:12">
      <c r="I35">
        <f t="shared" si="5"/>
        <v>84</v>
      </c>
      <c r="J35">
        <f t="shared" si="2"/>
        <v>21.402247097682451</v>
      </c>
      <c r="K35">
        <f t="shared" si="3"/>
        <v>22.791796656765971</v>
      </c>
      <c r="L35">
        <f t="shared" si="4"/>
        <v>51.308394448974056</v>
      </c>
    </row>
    <row r="36" spans="9:12">
      <c r="I36">
        <f t="shared" si="5"/>
        <v>88</v>
      </c>
      <c r="J36">
        <f t="shared" si="2"/>
        <v>22.290755344008964</v>
      </c>
      <c r="K36">
        <f t="shared" si="3"/>
        <v>23.877120307088159</v>
      </c>
      <c r="L36">
        <f t="shared" si="4"/>
        <v>51.308394448974056</v>
      </c>
    </row>
    <row r="37" spans="9:12">
      <c r="I37">
        <f t="shared" si="5"/>
        <v>92</v>
      </c>
      <c r="J37">
        <f t="shared" si="2"/>
        <v>23.163084219845008</v>
      </c>
      <c r="K37">
        <f t="shared" si="3"/>
        <v>24.962443957410347</v>
      </c>
      <c r="L37">
        <f t="shared" si="4"/>
        <v>51.308394448974056</v>
      </c>
    </row>
    <row r="38" spans="9:12">
      <c r="I38">
        <f t="shared" si="5"/>
        <v>96</v>
      </c>
      <c r="J38">
        <f t="shared" si="2"/>
        <v>24.018912588562099</v>
      </c>
      <c r="K38">
        <f t="shared" si="3"/>
        <v>26.047767607732538</v>
      </c>
      <c r="L38">
        <f t="shared" si="4"/>
        <v>51.308394448974056</v>
      </c>
    </row>
    <row r="39" spans="9:12">
      <c r="I39">
        <f>4+I38</f>
        <v>100</v>
      </c>
      <c r="J39">
        <f t="shared" si="2"/>
        <v>24.857960301001924</v>
      </c>
      <c r="K39">
        <f t="shared" si="3"/>
        <v>27.133091258054726</v>
      </c>
      <c r="L39">
        <f t="shared" si="4"/>
        <v>51.308394448974056</v>
      </c>
    </row>
    <row r="40" spans="9:12">
      <c r="I40">
        <f>4+I39</f>
        <v>104</v>
      </c>
      <c r="J40">
        <f t="shared" si="2"/>
        <v>25.679987511588489</v>
      </c>
      <c r="K40">
        <f t="shared" si="3"/>
        <v>28.218414908376914</v>
      </c>
      <c r="L40">
        <f t="shared" si="4"/>
        <v>51.308394448974056</v>
      </c>
    </row>
    <row r="41" spans="9:12">
      <c r="I41">
        <f>4+I40</f>
        <v>108</v>
      </c>
      <c r="J41">
        <f t="shared" si="2"/>
        <v>26.484793832958029</v>
      </c>
      <c r="K41">
        <f t="shared" si="3"/>
        <v>29.303738558699102</v>
      </c>
      <c r="L41">
        <f t="shared" si="4"/>
        <v>51.308394448974056</v>
      </c>
    </row>
    <row r="42" spans="9:12">
      <c r="I42">
        <f>4+I41</f>
        <v>112</v>
      </c>
      <c r="J42">
        <f t="shared" si="2"/>
        <v>27.272217343556733</v>
      </c>
      <c r="K42">
        <f t="shared" si="3"/>
        <v>30.389062209021294</v>
      </c>
      <c r="L42">
        <f t="shared" si="4"/>
        <v>51.308394448974056</v>
      </c>
    </row>
    <row r="43" spans="9:12">
      <c r="I43">
        <f>4+I42</f>
        <v>116</v>
      </c>
      <c r="J43">
        <f t="shared" si="2"/>
        <v>28.042133463041448</v>
      </c>
      <c r="K43">
        <f t="shared" si="3"/>
        <v>31.474385859343482</v>
      </c>
      <c r="L43">
        <f t="shared" si="4"/>
        <v>51.308394448974056</v>
      </c>
    </row>
    <row r="44" spans="9:12">
      <c r="I44">
        <f t="shared" ref="I44:I93" si="6">4+I43</f>
        <v>120</v>
      </c>
      <c r="J44">
        <f t="shared" si="2"/>
        <v>28.7944537105097</v>
      </c>
      <c r="K44">
        <f t="shared" ref="K44:K94" si="7">alph*I44</f>
        <v>32.559709509665673</v>
      </c>
      <c r="L44">
        <f t="shared" si="4"/>
        <v>51.308394448974056</v>
      </c>
    </row>
    <row r="45" spans="9:12">
      <c r="I45">
        <f t="shared" si="6"/>
        <v>124</v>
      </c>
      <c r="J45">
        <f t="shared" si="2"/>
        <v>29.529124360595485</v>
      </c>
      <c r="K45">
        <f t="shared" si="7"/>
        <v>33.645033159987861</v>
      </c>
      <c r="L45">
        <f t="shared" si="4"/>
        <v>51.308394448974056</v>
      </c>
    </row>
    <row r="46" spans="9:12">
      <c r="I46">
        <f t="shared" si="6"/>
        <v>128</v>
      </c>
      <c r="J46">
        <f t="shared" si="2"/>
        <v>30.246125012310973</v>
      </c>
      <c r="K46">
        <f t="shared" si="7"/>
        <v>34.730356810310049</v>
      </c>
      <c r="L46">
        <f t="shared" si="4"/>
        <v>51.308394448974056</v>
      </c>
    </row>
    <row r="47" spans="9:12">
      <c r="I47">
        <f t="shared" si="6"/>
        <v>132</v>
      </c>
      <c r="J47">
        <f t="shared" si="2"/>
        <v>30.945467085207465</v>
      </c>
      <c r="K47">
        <f t="shared" si="7"/>
        <v>35.815680460632237</v>
      </c>
      <c r="L47">
        <f t="shared" si="4"/>
        <v>51.308394448974056</v>
      </c>
    </row>
    <row r="48" spans="9:12">
      <c r="I48">
        <f t="shared" si="6"/>
        <v>136</v>
      </c>
      <c r="J48">
        <f t="shared" si="2"/>
        <v>31.62719225699005</v>
      </c>
      <c r="K48">
        <f t="shared" si="7"/>
        <v>36.901004110954425</v>
      </c>
      <c r="L48">
        <f t="shared" si="4"/>
        <v>51.308394448974056</v>
      </c>
    </row>
    <row r="49" spans="9:12">
      <c r="I49">
        <f t="shared" si="6"/>
        <v>140</v>
      </c>
      <c r="J49">
        <f t="shared" si="2"/>
        <v>32.291370856165372</v>
      </c>
      <c r="K49">
        <f t="shared" si="7"/>
        <v>37.986327761276613</v>
      </c>
      <c r="L49">
        <f t="shared" si="4"/>
        <v>51.308394448974056</v>
      </c>
    </row>
    <row r="50" spans="9:12">
      <c r="I50">
        <f t="shared" si="6"/>
        <v>144</v>
      </c>
      <c r="J50">
        <f t="shared" si="2"/>
        <v>32.938100222650334</v>
      </c>
      <c r="K50">
        <f t="shared" si="7"/>
        <v>39.071651411598808</v>
      </c>
      <c r="L50">
        <f t="shared" si="4"/>
        <v>51.308394448974056</v>
      </c>
    </row>
    <row r="51" spans="9:12">
      <c r="I51">
        <f t="shared" si="6"/>
        <v>148</v>
      </c>
      <c r="J51">
        <f t="shared" si="2"/>
        <v>33.567503048537368</v>
      </c>
      <c r="K51">
        <f t="shared" si="7"/>
        <v>40.156975061920996</v>
      </c>
      <c r="L51">
        <f t="shared" si="4"/>
        <v>51.308394448974056</v>
      </c>
    </row>
    <row r="52" spans="9:12">
      <c r="I52">
        <f t="shared" si="6"/>
        <v>152</v>
      </c>
      <c r="J52">
        <f t="shared" si="2"/>
        <v>34.179725710417458</v>
      </c>
      <c r="K52">
        <f t="shared" si="7"/>
        <v>41.242298712243183</v>
      </c>
      <c r="L52">
        <f t="shared" si="4"/>
        <v>51.308394448974056</v>
      </c>
    </row>
    <row r="53" spans="9:12">
      <c r="I53">
        <f t="shared" si="6"/>
        <v>156</v>
      </c>
      <c r="J53">
        <f t="shared" si="2"/>
        <v>34.774936603821224</v>
      </c>
      <c r="K53">
        <f t="shared" si="7"/>
        <v>42.327622362565371</v>
      </c>
      <c r="L53">
        <f t="shared" si="4"/>
        <v>51.308394448974056</v>
      </c>
    </row>
    <row r="54" spans="9:12">
      <c r="I54">
        <f t="shared" si="6"/>
        <v>160</v>
      </c>
      <c r="J54">
        <f t="shared" si="2"/>
        <v>35.353324489465415</v>
      </c>
      <c r="K54">
        <f t="shared" si="7"/>
        <v>43.412946012887559</v>
      </c>
      <c r="L54">
        <f t="shared" si="4"/>
        <v>51.308394448974056</v>
      </c>
    </row>
    <row r="55" spans="9:12">
      <c r="I55">
        <f t="shared" si="6"/>
        <v>164</v>
      </c>
      <c r="J55">
        <f t="shared" si="2"/>
        <v>35.915096860102992</v>
      </c>
      <c r="K55">
        <f t="shared" si="7"/>
        <v>44.498269663209747</v>
      </c>
      <c r="L55">
        <f t="shared" si="4"/>
        <v>51.308394448974056</v>
      </c>
    </row>
    <row r="56" spans="9:12">
      <c r="I56">
        <f t="shared" si="6"/>
        <v>168</v>
      </c>
      <c r="J56">
        <f t="shared" si="2"/>
        <v>36.46047833588009</v>
      </c>
      <c r="K56">
        <f t="shared" si="7"/>
        <v>45.583593313531942</v>
      </c>
      <c r="L56">
        <f t="shared" si="4"/>
        <v>51.308394448974056</v>
      </c>
    </row>
    <row r="57" spans="9:12">
      <c r="I57">
        <f t="shared" si="6"/>
        <v>172</v>
      </c>
      <c r="J57">
        <f t="shared" si="2"/>
        <v>36.989709095216497</v>
      </c>
      <c r="K57">
        <f t="shared" si="7"/>
        <v>46.66891696385413</v>
      </c>
      <c r="L57">
        <f t="shared" si="4"/>
        <v>51.308394448974056</v>
      </c>
    </row>
    <row r="58" spans="9:12">
      <c r="I58">
        <f t="shared" si="6"/>
        <v>176</v>
      </c>
      <c r="J58">
        <f t="shared" si="2"/>
        <v>37.50304334735533</v>
      </c>
      <c r="K58">
        <f t="shared" si="7"/>
        <v>47.754240614176318</v>
      </c>
      <c r="L58">
        <f t="shared" si="4"/>
        <v>51.308394448974056</v>
      </c>
    </row>
    <row r="59" spans="9:12">
      <c r="I59">
        <f t="shared" si="6"/>
        <v>180</v>
      </c>
      <c r="J59">
        <f t="shared" si="2"/>
        <v>38.000747851882537</v>
      </c>
      <c r="K59">
        <f t="shared" si="7"/>
        <v>48.839564264498506</v>
      </c>
      <c r="L59">
        <f t="shared" si="4"/>
        <v>51.308394448974056</v>
      </c>
    </row>
    <row r="60" spans="9:12">
      <c r="I60">
        <f t="shared" si="6"/>
        <v>184</v>
      </c>
      <c r="J60">
        <f t="shared" si="2"/>
        <v>38.483100489705066</v>
      </c>
      <c r="K60">
        <f t="shared" si="7"/>
        <v>49.924887914820694</v>
      </c>
      <c r="L60">
        <f t="shared" si="4"/>
        <v>51.308394448974056</v>
      </c>
    </row>
    <row r="61" spans="9:12">
      <c r="I61">
        <f t="shared" si="6"/>
        <v>188</v>
      </c>
      <c r="J61">
        <f t="shared" si="2"/>
        <v>38.950388889202308</v>
      </c>
      <c r="K61">
        <f t="shared" si="7"/>
        <v>51.010211565142882</v>
      </c>
      <c r="L61">
        <f t="shared" si="4"/>
        <v>51.308394448974056</v>
      </c>
    </row>
    <row r="62" spans="9:12">
      <c r="I62">
        <f t="shared" si="6"/>
        <v>192</v>
      </c>
      <c r="J62">
        <f t="shared" si="2"/>
        <v>39.402909110535482</v>
      </c>
      <c r="K62">
        <f t="shared" si="7"/>
        <v>52.095535215465077</v>
      </c>
      <c r="L62">
        <f t="shared" si="4"/>
        <v>51.308394448974056</v>
      </c>
    </row>
    <row r="63" spans="9:12">
      <c r="I63">
        <f t="shared" si="6"/>
        <v>196</v>
      </c>
      <c r="J63">
        <f t="shared" si="2"/>
        <v>39.84096439041555</v>
      </c>
      <c r="K63">
        <f t="shared" si="7"/>
        <v>53.180858865787265</v>
      </c>
      <c r="L63">
        <f t="shared" si="4"/>
        <v>51.308394448974056</v>
      </c>
    </row>
    <row r="64" spans="9:12">
      <c r="I64">
        <f t="shared" si="6"/>
        <v>200</v>
      </c>
      <c r="J64">
        <f t="shared" si="2"/>
        <v>40.264863948996535</v>
      </c>
      <c r="K64">
        <f t="shared" si="7"/>
        <v>54.266182516109453</v>
      </c>
      <c r="L64">
        <f t="shared" si="4"/>
        <v>51.308394448974056</v>
      </c>
    </row>
    <row r="65" spans="9:12">
      <c r="I65">
        <f t="shared" si="6"/>
        <v>204</v>
      </c>
      <c r="J65">
        <f t="shared" si="2"/>
        <v>40.674921859976585</v>
      </c>
      <c r="K65">
        <f t="shared" si="7"/>
        <v>55.351506166431641</v>
      </c>
      <c r="L65">
        <f t="shared" si="4"/>
        <v>51.308394448974056</v>
      </c>
    </row>
    <row r="66" spans="9:12">
      <c r="I66">
        <f t="shared" si="6"/>
        <v>208</v>
      </c>
      <c r="J66">
        <f t="shared" si="2"/>
        <v>41.07145598445716</v>
      </c>
      <c r="K66">
        <f t="shared" si="7"/>
        <v>56.436829816753828</v>
      </c>
      <c r="L66">
        <f t="shared" si="4"/>
        <v>51.308394448974056</v>
      </c>
    </row>
    <row r="67" spans="9:12">
      <c r="I67">
        <f t="shared" si="6"/>
        <v>212</v>
      </c>
      <c r="J67">
        <f t="shared" si="2"/>
        <v>41.454786968629101</v>
      </c>
      <c r="K67">
        <f t="shared" si="7"/>
        <v>57.522153467076016</v>
      </c>
      <c r="L67">
        <f t="shared" si="4"/>
        <v>51.308394448974056</v>
      </c>
    </row>
    <row r="68" spans="9:12">
      <c r="I68">
        <f t="shared" si="6"/>
        <v>216</v>
      </c>
      <c r="J68">
        <f t="shared" si="2"/>
        <v>41.825237304923427</v>
      </c>
      <c r="K68">
        <f t="shared" si="7"/>
        <v>58.607477117398204</v>
      </c>
      <c r="L68">
        <f t="shared" si="4"/>
        <v>51.308394448974056</v>
      </c>
    </row>
    <row r="69" spans="9:12">
      <c r="I69">
        <f t="shared" si="6"/>
        <v>220</v>
      </c>
      <c r="J69">
        <f t="shared" si="2"/>
        <v>42.183130455882427</v>
      </c>
      <c r="K69">
        <f t="shared" si="7"/>
        <v>59.692800767720399</v>
      </c>
      <c r="L69">
        <f t="shared" si="4"/>
        <v>51.308394448974056</v>
      </c>
    </row>
    <row r="70" spans="9:12">
      <c r="I70">
        <f t="shared" si="6"/>
        <v>224</v>
      </c>
      <c r="J70">
        <f t="shared" si="2"/>
        <v>42.528790039671456</v>
      </c>
      <c r="K70">
        <f t="shared" si="7"/>
        <v>60.778124418042587</v>
      </c>
      <c r="L70">
        <f t="shared" si="4"/>
        <v>51.308394448974056</v>
      </c>
    </row>
    <row r="71" spans="9:12" ht="11.25" customHeight="1">
      <c r="I71">
        <f t="shared" si="6"/>
        <v>228</v>
      </c>
      <c r="J71">
        <f t="shared" si="2"/>
        <v>42.862539075862578</v>
      </c>
      <c r="K71">
        <f t="shared" si="7"/>
        <v>61.863448068364775</v>
      </c>
      <c r="L71">
        <f t="shared" si="4"/>
        <v>51.308394448974056</v>
      </c>
    </row>
    <row r="72" spans="9:12">
      <c r="I72">
        <f t="shared" si="6"/>
        <v>232</v>
      </c>
      <c r="J72">
        <f t="shared" si="2"/>
        <v>43.18469928987286</v>
      </c>
      <c r="K72">
        <f t="shared" si="7"/>
        <v>62.948771718686963</v>
      </c>
      <c r="L72">
        <f t="shared" si="4"/>
        <v>51.308394448974056</v>
      </c>
    </row>
    <row r="73" spans="9:12">
      <c r="I73">
        <f t="shared" si="6"/>
        <v>236</v>
      </c>
      <c r="J73">
        <f t="shared" si="2"/>
        <v>43.495590474233495</v>
      </c>
      <c r="K73">
        <f t="shared" si="7"/>
        <v>64.034095369009151</v>
      </c>
      <c r="L73">
        <f t="shared" si="4"/>
        <v>51.308394448974056</v>
      </c>
    </row>
    <row r="74" spans="9:12">
      <c r="I74">
        <f t="shared" si="6"/>
        <v>240</v>
      </c>
      <c r="J74">
        <f t="shared" si="2"/>
        <v>43.79552990469503</v>
      </c>
      <c r="K74">
        <f t="shared" si="7"/>
        <v>65.119419019331346</v>
      </c>
      <c r="L74">
        <f t="shared" si="4"/>
        <v>51.308394448974056</v>
      </c>
    </row>
    <row r="75" spans="9:12">
      <c r="I75">
        <f t="shared" si="6"/>
        <v>244</v>
      </c>
      <c r="J75">
        <f t="shared" si="2"/>
        <v>44.084831809038462</v>
      </c>
      <c r="K75">
        <f t="shared" si="7"/>
        <v>66.204742669653527</v>
      </c>
      <c r="L75">
        <f t="shared" si="4"/>
        <v>51.308394448974056</v>
      </c>
    </row>
    <row r="76" spans="9:12">
      <c r="I76">
        <f t="shared" si="6"/>
        <v>248</v>
      </c>
      <c r="J76">
        <f t="shared" si="2"/>
        <v>44.363806886357111</v>
      </c>
      <c r="K76">
        <f t="shared" si="7"/>
        <v>67.290066319975722</v>
      </c>
      <c r="L76">
        <f t="shared" si="4"/>
        <v>51.308394448974056</v>
      </c>
    </row>
    <row r="77" spans="9:12">
      <c r="I77">
        <f t="shared" si="6"/>
        <v>252</v>
      </c>
      <c r="J77">
        <f t="shared" si="2"/>
        <v>44.632761874498307</v>
      </c>
      <c r="K77">
        <f t="shared" si="7"/>
        <v>68.375389970297903</v>
      </c>
      <c r="L77">
        <f t="shared" si="4"/>
        <v>51.308394448974056</v>
      </c>
    </row>
    <row r="78" spans="9:12">
      <c r="I78">
        <f t="shared" si="6"/>
        <v>256</v>
      </c>
      <c r="J78">
        <f t="shared" si="2"/>
        <v>44.891999163304057</v>
      </c>
      <c r="K78">
        <f t="shared" si="7"/>
        <v>69.460713620620098</v>
      </c>
      <c r="L78">
        <f t="shared" ref="L78:L94" si="8">ETR</f>
        <v>51.308394448974056</v>
      </c>
    </row>
    <row r="79" spans="9:12">
      <c r="I79">
        <f>4+I78</f>
        <v>260</v>
      </c>
      <c r="J79">
        <f t="shared" si="2"/>
        <v>45.141816451262294</v>
      </c>
      <c r="K79">
        <f t="shared" si="7"/>
        <v>70.546037270942293</v>
      </c>
      <c r="L79">
        <f t="shared" si="8"/>
        <v>51.308394448974056</v>
      </c>
    </row>
    <row r="80" spans="9:12">
      <c r="I80">
        <f t="shared" si="6"/>
        <v>264</v>
      </c>
      <c r="J80">
        <f t="shared" si="2"/>
        <v>45.382506443174186</v>
      </c>
      <c r="K80">
        <f t="shared" si="7"/>
        <v>71.631360921264474</v>
      </c>
      <c r="L80">
        <f t="shared" si="8"/>
        <v>51.308394448974056</v>
      </c>
    </row>
    <row r="81" spans="3:19">
      <c r="C81" t="s">
        <v>8</v>
      </c>
      <c r="D81">
        <f>AVERAGE(D13:D23)</f>
        <v>32.295863636363634</v>
      </c>
      <c r="I81">
        <f t="shared" si="6"/>
        <v>268</v>
      </c>
      <c r="J81">
        <f t="shared" si="2"/>
        <v>45.614356586454107</v>
      </c>
      <c r="K81">
        <f t="shared" si="7"/>
        <v>72.716684571586669</v>
      </c>
      <c r="L81">
        <f t="shared" si="8"/>
        <v>51.308394448974056</v>
      </c>
    </row>
    <row r="82" spans="3:19">
      <c r="C82" t="s">
        <v>9</v>
      </c>
      <c r="D82">
        <f>(D13-$D$23)^2</f>
        <v>2605.9493522499997</v>
      </c>
      <c r="E82">
        <f>(E13-$D$23)^2</f>
        <v>2690.2605755816639</v>
      </c>
      <c r="I82">
        <f t="shared" si="6"/>
        <v>272</v>
      </c>
      <c r="J82">
        <f t="shared" si="2"/>
        <v>45.837648843705978</v>
      </c>
      <c r="K82">
        <f t="shared" si="7"/>
        <v>73.802008221908849</v>
      </c>
      <c r="L82">
        <f t="shared" si="8"/>
        <v>51.308394448974056</v>
      </c>
    </row>
    <row r="83" spans="3:19">
      <c r="D83">
        <f t="shared" ref="D83:E92" si="9">(D14-$D$23)^2</f>
        <v>2110.9430249999996</v>
      </c>
      <c r="E83">
        <f t="shared" si="9"/>
        <v>2237.930952326436</v>
      </c>
      <c r="I83">
        <f t="shared" si="6"/>
        <v>276</v>
      </c>
      <c r="J83">
        <f t="shared" si="2"/>
        <v>46.052659499260294</v>
      </c>
      <c r="K83">
        <f t="shared" si="7"/>
        <v>74.887331872231044</v>
      </c>
      <c r="L83">
        <f t="shared" si="8"/>
        <v>51.308394448974056</v>
      </c>
    </row>
    <row r="84" spans="3:19">
      <c r="D84">
        <f t="shared" si="9"/>
        <v>1579.585536</v>
      </c>
      <c r="E84">
        <f t="shared" si="9"/>
        <v>1667.3786607148859</v>
      </c>
      <c r="I84">
        <f t="shared" si="6"/>
        <v>280</v>
      </c>
      <c r="J84">
        <f t="shared" si="2"/>
        <v>46.259658997408017</v>
      </c>
      <c r="K84">
        <f t="shared" si="7"/>
        <v>75.972655522553225</v>
      </c>
      <c r="L84">
        <f t="shared" si="8"/>
        <v>51.308394448974056</v>
      </c>
    </row>
    <row r="85" spans="3:19">
      <c r="D85">
        <f t="shared" si="9"/>
        <v>1199.6871322499999</v>
      </c>
      <c r="E85">
        <f t="shared" si="9"/>
        <v>1260.4705540026762</v>
      </c>
      <c r="I85">
        <f t="shared" si="6"/>
        <v>284</v>
      </c>
      <c r="J85">
        <f t="shared" si="2"/>
        <v>46.458911810129102</v>
      </c>
      <c r="K85">
        <f t="shared" si="7"/>
        <v>77.05797917287542</v>
      </c>
      <c r="L85">
        <f t="shared" si="8"/>
        <v>51.308394448974056</v>
      </c>
    </row>
    <row r="86" spans="3:19">
      <c r="D86">
        <f t="shared" si="9"/>
        <v>758.61684899999977</v>
      </c>
      <c r="E86">
        <f t="shared" si="9"/>
        <v>771.28406485693461</v>
      </c>
      <c r="I86">
        <f t="shared" si="6"/>
        <v>288</v>
      </c>
      <c r="J86">
        <f t="shared" si="2"/>
        <v>46.650676332182776</v>
      </c>
      <c r="K86">
        <f t="shared" si="7"/>
        <v>78.143302823197615</v>
      </c>
      <c r="L86">
        <f t="shared" si="8"/>
        <v>51.308394448974056</v>
      </c>
    </row>
    <row r="87" spans="3:19">
      <c r="D87">
        <f t="shared" si="9"/>
        <v>398.76096099999978</v>
      </c>
      <c r="E87">
        <f t="shared" si="9"/>
        <v>380.08136361205783</v>
      </c>
      <c r="I87">
        <f t="shared" si="6"/>
        <v>292</v>
      </c>
      <c r="J87">
        <f t="shared" si="2"/>
        <v>46.8352048015023</v>
      </c>
      <c r="K87">
        <f t="shared" si="7"/>
        <v>79.228626473519796</v>
      </c>
      <c r="L87">
        <f t="shared" si="8"/>
        <v>51.308394448974056</v>
      </c>
    </row>
    <row r="88" spans="3:19">
      <c r="D88">
        <f t="shared" si="9"/>
        <v>166.52612024999996</v>
      </c>
      <c r="E88">
        <f t="shared" si="9"/>
        <v>123.82004262340584</v>
      </c>
      <c r="I88">
        <f t="shared" si="6"/>
        <v>296</v>
      </c>
      <c r="J88">
        <f t="shared" si="2"/>
        <v>47.012743242917679</v>
      </c>
      <c r="K88">
        <f t="shared" si="7"/>
        <v>80.313950123841991</v>
      </c>
      <c r="L88">
        <f t="shared" si="8"/>
        <v>51.308394448974056</v>
      </c>
    </row>
    <row r="89" spans="3:19">
      <c r="D89">
        <f t="shared" si="9"/>
        <v>44.715968999999873</v>
      </c>
      <c r="E89">
        <f t="shared" si="9"/>
        <v>36.455282358348711</v>
      </c>
      <c r="I89">
        <f t="shared" si="6"/>
        <v>300</v>
      </c>
      <c r="J89">
        <f t="shared" si="2"/>
        <v>47.183531433313689</v>
      </c>
      <c r="K89">
        <f t="shared" si="7"/>
        <v>81.399273774164172</v>
      </c>
      <c r="L89">
        <f t="shared" si="8"/>
        <v>51.308394448974056</v>
      </c>
    </row>
    <row r="90" spans="3:19">
      <c r="D90">
        <f t="shared" si="9"/>
        <v>10.294472249999959</v>
      </c>
      <c r="E90">
        <f t="shared" si="9"/>
        <v>15.703713280101729</v>
      </c>
      <c r="I90">
        <f t="shared" si="6"/>
        <v>304</v>
      </c>
      <c r="J90">
        <f t="shared" si="2"/>
        <v>47.347802886417334</v>
      </c>
      <c r="K90">
        <f t="shared" si="7"/>
        <v>82.484597424486367</v>
      </c>
      <c r="L90">
        <f t="shared" si="8"/>
        <v>51.308394448974056</v>
      </c>
    </row>
    <row r="91" spans="3:19" ht="18">
      <c r="D91">
        <f t="shared" si="9"/>
        <v>40.940802249999983</v>
      </c>
      <c r="E91">
        <f t="shared" si="9"/>
        <v>12.764165205007746</v>
      </c>
      <c r="I91">
        <f t="shared" si="6"/>
        <v>308</v>
      </c>
      <c r="J91">
        <f t="shared" si="2"/>
        <v>47.505784855497197</v>
      </c>
      <c r="K91">
        <f t="shared" si="7"/>
        <v>83.569921074808562</v>
      </c>
      <c r="L91">
        <f t="shared" si="8"/>
        <v>51.308394448974056</v>
      </c>
      <c r="P91" s="11" t="s">
        <v>16</v>
      </c>
    </row>
    <row r="92" spans="3:19">
      <c r="D92">
        <f t="shared" si="9"/>
        <v>0</v>
      </c>
      <c r="E92">
        <f t="shared" si="9"/>
        <v>12.539056988306198</v>
      </c>
      <c r="I92">
        <f t="shared" si="6"/>
        <v>312</v>
      </c>
      <c r="J92">
        <f t="shared" si="2"/>
        <v>47.657698352345506</v>
      </c>
      <c r="K92">
        <f t="shared" si="7"/>
        <v>84.655244725130743</v>
      </c>
      <c r="L92">
        <f t="shared" si="8"/>
        <v>51.308394448974056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47.803758181002749</v>
      </c>
      <c r="K93">
        <f t="shared" si="7"/>
        <v>85.740568375452938</v>
      </c>
      <c r="L93">
        <f t="shared" si="8"/>
        <v>51.308394448974056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50.792716411545399</v>
      </c>
      <c r="K94">
        <f t="shared" si="7"/>
        <v>135.66545629027362</v>
      </c>
      <c r="L94">
        <f t="shared" si="8"/>
        <v>51.308394448974056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8916.0202192499983</v>
      </c>
      <c r="E159" s="1">
        <f>SUM(E82:E92)</f>
        <v>9208.6884315498246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2013-11-10T21:19:59Z</dcterms:modified>
</cp:coreProperties>
</file>