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120" yWindow="-60" windowWidth="28520" windowHeight="12620" tabRatio="500"/>
  </bookViews>
  <sheets>
    <sheet name="Sedimentparameter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" i="1" l="1"/>
  <c r="L2" i="1"/>
  <c r="P2" i="1"/>
  <c r="Q2" i="1"/>
  <c r="C2" i="1"/>
  <c r="R2" i="1"/>
  <c r="D2" i="1"/>
  <c r="F2" i="1"/>
  <c r="G2" i="1"/>
  <c r="E2" i="1"/>
  <c r="S2" i="1"/>
  <c r="N3" i="1"/>
  <c r="L3" i="1"/>
  <c r="P3" i="1"/>
  <c r="Q3" i="1"/>
  <c r="C3" i="1"/>
  <c r="R3" i="1"/>
  <c r="D3" i="1"/>
  <c r="F3" i="1"/>
  <c r="G3" i="1"/>
  <c r="E3" i="1"/>
  <c r="S3" i="1"/>
  <c r="N4" i="1"/>
  <c r="L4" i="1"/>
  <c r="P4" i="1"/>
  <c r="Q4" i="1"/>
  <c r="C4" i="1"/>
  <c r="R4" i="1"/>
  <c r="D4" i="1"/>
  <c r="F4" i="1"/>
  <c r="G4" i="1"/>
  <c r="E4" i="1"/>
  <c r="S4" i="1"/>
  <c r="N5" i="1"/>
  <c r="L5" i="1"/>
  <c r="P5" i="1"/>
  <c r="Q5" i="1"/>
  <c r="C5" i="1"/>
  <c r="R5" i="1"/>
  <c r="D5" i="1"/>
  <c r="F5" i="1"/>
  <c r="G5" i="1"/>
  <c r="E5" i="1"/>
  <c r="S5" i="1"/>
  <c r="N6" i="1"/>
  <c r="L6" i="1"/>
  <c r="P6" i="1"/>
  <c r="Q6" i="1"/>
  <c r="C6" i="1"/>
  <c r="R6" i="1"/>
  <c r="D6" i="1"/>
  <c r="F6" i="1"/>
  <c r="G6" i="1"/>
  <c r="E6" i="1"/>
  <c r="S6" i="1"/>
  <c r="N7" i="1"/>
  <c r="L7" i="1"/>
  <c r="P7" i="1"/>
  <c r="Q7" i="1"/>
  <c r="C7" i="1"/>
  <c r="R7" i="1"/>
  <c r="D7" i="1"/>
  <c r="F7" i="1"/>
  <c r="G7" i="1"/>
  <c r="E7" i="1"/>
  <c r="S7" i="1"/>
  <c r="N8" i="1"/>
  <c r="L8" i="1"/>
  <c r="P8" i="1"/>
  <c r="Q8" i="1"/>
  <c r="C8" i="1"/>
  <c r="R8" i="1"/>
  <c r="D8" i="1"/>
  <c r="F8" i="1"/>
  <c r="G8" i="1"/>
  <c r="E8" i="1"/>
  <c r="S8" i="1"/>
  <c r="N9" i="1"/>
  <c r="L9" i="1"/>
  <c r="P9" i="1"/>
  <c r="Q9" i="1"/>
  <c r="C9" i="1"/>
  <c r="R9" i="1"/>
  <c r="D9" i="1"/>
  <c r="F9" i="1"/>
  <c r="G9" i="1"/>
  <c r="E9" i="1"/>
  <c r="S9" i="1"/>
  <c r="N10" i="1"/>
  <c r="L10" i="1"/>
  <c r="P10" i="1"/>
  <c r="Q10" i="1"/>
  <c r="C10" i="1"/>
  <c r="R10" i="1"/>
  <c r="D10" i="1"/>
  <c r="F10" i="1"/>
  <c r="G10" i="1"/>
  <c r="E10" i="1"/>
  <c r="S10" i="1"/>
  <c r="N11" i="1"/>
  <c r="L11" i="1"/>
  <c r="P11" i="1"/>
  <c r="Q11" i="1"/>
  <c r="C11" i="1"/>
  <c r="R11" i="1"/>
  <c r="D11" i="1"/>
  <c r="F11" i="1"/>
  <c r="G11" i="1"/>
  <c r="E11" i="1"/>
  <c r="S11" i="1"/>
  <c r="N12" i="1"/>
  <c r="L12" i="1"/>
  <c r="P12" i="1"/>
  <c r="Q12" i="1"/>
  <c r="C12" i="1"/>
  <c r="R12" i="1"/>
  <c r="D12" i="1"/>
  <c r="F12" i="1"/>
  <c r="G12" i="1"/>
  <c r="E12" i="1"/>
  <c r="S12" i="1"/>
  <c r="N13" i="1"/>
  <c r="L13" i="1"/>
  <c r="P13" i="1"/>
  <c r="Q13" i="1"/>
  <c r="C13" i="1"/>
  <c r="R13" i="1"/>
  <c r="D13" i="1"/>
  <c r="F13" i="1"/>
  <c r="G13" i="1"/>
  <c r="E13" i="1"/>
  <c r="S13" i="1"/>
  <c r="N14" i="1"/>
  <c r="L14" i="1"/>
  <c r="P14" i="1"/>
  <c r="Q14" i="1"/>
  <c r="C14" i="1"/>
  <c r="R14" i="1"/>
  <c r="D14" i="1"/>
  <c r="F14" i="1"/>
  <c r="G14" i="1"/>
  <c r="E14" i="1"/>
  <c r="S14" i="1"/>
  <c r="N15" i="1"/>
  <c r="L15" i="1"/>
  <c r="P15" i="1"/>
  <c r="Q15" i="1"/>
  <c r="C15" i="1"/>
  <c r="R15" i="1"/>
  <c r="D15" i="1"/>
  <c r="F15" i="1"/>
  <c r="G15" i="1"/>
  <c r="E15" i="1"/>
  <c r="S15" i="1"/>
  <c r="N16" i="1"/>
  <c r="L16" i="1"/>
  <c r="P16" i="1"/>
  <c r="Q16" i="1"/>
  <c r="C16" i="1"/>
  <c r="R16" i="1"/>
  <c r="D16" i="1"/>
  <c r="F16" i="1"/>
  <c r="G16" i="1"/>
  <c r="E16" i="1"/>
  <c r="S16" i="1"/>
  <c r="N17" i="1"/>
  <c r="L17" i="1"/>
  <c r="P17" i="1"/>
  <c r="Q17" i="1"/>
  <c r="C17" i="1"/>
  <c r="R17" i="1"/>
  <c r="D17" i="1"/>
  <c r="F17" i="1"/>
  <c r="G17" i="1"/>
  <c r="E17" i="1"/>
  <c r="S17" i="1"/>
  <c r="N18" i="1"/>
  <c r="L18" i="1"/>
  <c r="P18" i="1"/>
  <c r="Q18" i="1"/>
  <c r="C18" i="1"/>
  <c r="R18" i="1"/>
  <c r="D18" i="1"/>
  <c r="F18" i="1"/>
  <c r="G18" i="1"/>
  <c r="E18" i="1"/>
  <c r="S18" i="1"/>
  <c r="N19" i="1"/>
  <c r="L19" i="1"/>
  <c r="P19" i="1"/>
  <c r="Q19" i="1"/>
  <c r="C19" i="1"/>
  <c r="R19" i="1"/>
  <c r="D19" i="1"/>
  <c r="F19" i="1"/>
  <c r="G19" i="1"/>
  <c r="E19" i="1"/>
  <c r="S19" i="1"/>
  <c r="N20" i="1"/>
  <c r="L20" i="1"/>
  <c r="P20" i="1"/>
  <c r="Q20" i="1"/>
  <c r="C20" i="1"/>
  <c r="R20" i="1"/>
  <c r="D20" i="1"/>
  <c r="F20" i="1"/>
  <c r="G20" i="1"/>
  <c r="E20" i="1"/>
  <c r="S20" i="1"/>
  <c r="N21" i="1"/>
  <c r="L21" i="1"/>
  <c r="P21" i="1"/>
  <c r="Q21" i="1"/>
  <c r="C21" i="1"/>
  <c r="R21" i="1"/>
  <c r="D21" i="1"/>
  <c r="F21" i="1"/>
  <c r="G21" i="1"/>
  <c r="E21" i="1"/>
  <c r="S21" i="1"/>
  <c r="N22" i="1"/>
  <c r="L22" i="1"/>
  <c r="P22" i="1"/>
  <c r="Q22" i="1"/>
  <c r="C22" i="1"/>
  <c r="R22" i="1"/>
  <c r="D22" i="1"/>
  <c r="F22" i="1"/>
  <c r="G22" i="1"/>
  <c r="E22" i="1"/>
  <c r="S22" i="1"/>
  <c r="N23" i="1"/>
  <c r="L23" i="1"/>
  <c r="P23" i="1"/>
  <c r="Q23" i="1"/>
  <c r="C23" i="1"/>
  <c r="R23" i="1"/>
  <c r="D23" i="1"/>
  <c r="F23" i="1"/>
  <c r="G23" i="1"/>
  <c r="E23" i="1"/>
  <c r="S23" i="1"/>
  <c r="N24" i="1"/>
  <c r="L24" i="1"/>
  <c r="P24" i="1"/>
  <c r="Q24" i="1"/>
  <c r="C24" i="1"/>
  <c r="R24" i="1"/>
  <c r="D24" i="1"/>
  <c r="F24" i="1"/>
  <c r="G24" i="1"/>
  <c r="E24" i="1"/>
  <c r="S24" i="1"/>
  <c r="N25" i="1"/>
  <c r="L25" i="1"/>
  <c r="P25" i="1"/>
  <c r="Q25" i="1"/>
  <c r="C25" i="1"/>
  <c r="R25" i="1"/>
  <c r="D25" i="1"/>
  <c r="F25" i="1"/>
  <c r="G25" i="1"/>
  <c r="E25" i="1"/>
  <c r="S25" i="1"/>
  <c r="N26" i="1"/>
  <c r="L26" i="1"/>
  <c r="P26" i="1"/>
  <c r="Q26" i="1"/>
  <c r="C26" i="1"/>
  <c r="R26" i="1"/>
  <c r="D26" i="1"/>
  <c r="F26" i="1"/>
  <c r="G26" i="1"/>
  <c r="E26" i="1"/>
  <c r="S26" i="1"/>
  <c r="N27" i="1"/>
  <c r="L27" i="1"/>
  <c r="P27" i="1"/>
  <c r="Q27" i="1"/>
  <c r="C27" i="1"/>
  <c r="R27" i="1"/>
  <c r="D27" i="1"/>
  <c r="F27" i="1"/>
  <c r="G27" i="1"/>
  <c r="E27" i="1"/>
  <c r="S27" i="1"/>
  <c r="N28" i="1"/>
  <c r="L28" i="1"/>
  <c r="P28" i="1"/>
  <c r="Q28" i="1"/>
  <c r="C28" i="1"/>
  <c r="R28" i="1"/>
  <c r="D28" i="1"/>
  <c r="F28" i="1"/>
  <c r="G28" i="1"/>
  <c r="E28" i="1"/>
  <c r="S28" i="1"/>
  <c r="N29" i="1"/>
  <c r="L29" i="1"/>
  <c r="P29" i="1"/>
  <c r="Q29" i="1"/>
  <c r="C29" i="1"/>
  <c r="R29" i="1"/>
  <c r="D29" i="1"/>
  <c r="F29" i="1"/>
  <c r="G29" i="1"/>
  <c r="E29" i="1"/>
  <c r="S29" i="1"/>
  <c r="N30" i="1"/>
  <c r="L30" i="1"/>
  <c r="P30" i="1"/>
  <c r="Q30" i="1"/>
  <c r="C30" i="1"/>
  <c r="R30" i="1"/>
  <c r="D30" i="1"/>
  <c r="F30" i="1"/>
  <c r="G30" i="1"/>
  <c r="E30" i="1"/>
  <c r="S30" i="1"/>
  <c r="N31" i="1"/>
  <c r="L31" i="1"/>
  <c r="P31" i="1"/>
  <c r="Q31" i="1"/>
  <c r="C31" i="1"/>
  <c r="R31" i="1"/>
  <c r="D31" i="1"/>
  <c r="F31" i="1"/>
  <c r="G31" i="1"/>
  <c r="E31" i="1"/>
  <c r="S31" i="1"/>
  <c r="N32" i="1"/>
  <c r="L32" i="1"/>
  <c r="P32" i="1"/>
  <c r="Q32" i="1"/>
  <c r="C32" i="1"/>
  <c r="R32" i="1"/>
  <c r="D32" i="1"/>
  <c r="F32" i="1"/>
  <c r="G32" i="1"/>
  <c r="E32" i="1"/>
  <c r="S32" i="1"/>
  <c r="N33" i="1"/>
  <c r="L33" i="1"/>
  <c r="P33" i="1"/>
  <c r="Q33" i="1"/>
  <c r="C33" i="1"/>
  <c r="R33" i="1"/>
  <c r="D33" i="1"/>
  <c r="F33" i="1"/>
  <c r="G33" i="1"/>
  <c r="E33" i="1"/>
  <c r="S33" i="1"/>
  <c r="N34" i="1"/>
  <c r="L34" i="1"/>
  <c r="P34" i="1"/>
  <c r="Q34" i="1"/>
  <c r="C34" i="1"/>
  <c r="R34" i="1"/>
  <c r="D34" i="1"/>
  <c r="F34" i="1"/>
  <c r="G34" i="1"/>
  <c r="E34" i="1"/>
  <c r="S34" i="1"/>
  <c r="N35" i="1"/>
  <c r="L35" i="1"/>
  <c r="P35" i="1"/>
  <c r="Q35" i="1"/>
  <c r="C35" i="1"/>
  <c r="R35" i="1"/>
  <c r="D35" i="1"/>
  <c r="F35" i="1"/>
  <c r="G35" i="1"/>
  <c r="E35" i="1"/>
  <c r="S35" i="1"/>
  <c r="N36" i="1"/>
  <c r="L36" i="1"/>
  <c r="P36" i="1"/>
  <c r="Q36" i="1"/>
  <c r="C36" i="1"/>
  <c r="R36" i="1"/>
  <c r="D36" i="1"/>
  <c r="F36" i="1"/>
  <c r="G36" i="1"/>
  <c r="E36" i="1"/>
  <c r="S36" i="1"/>
  <c r="N37" i="1"/>
  <c r="L37" i="1"/>
  <c r="P37" i="1"/>
  <c r="Q37" i="1"/>
  <c r="C37" i="1"/>
  <c r="R37" i="1"/>
  <c r="D37" i="1"/>
  <c r="F37" i="1"/>
  <c r="G37" i="1"/>
  <c r="E37" i="1"/>
  <c r="S37" i="1"/>
  <c r="N38" i="1"/>
  <c r="L38" i="1"/>
  <c r="P38" i="1"/>
  <c r="Q38" i="1"/>
  <c r="C38" i="1"/>
  <c r="R38" i="1"/>
  <c r="D38" i="1"/>
  <c r="F38" i="1"/>
  <c r="G38" i="1"/>
  <c r="E38" i="1"/>
  <c r="S38" i="1"/>
  <c r="N39" i="1"/>
  <c r="L39" i="1"/>
  <c r="P39" i="1"/>
  <c r="Q39" i="1"/>
  <c r="C39" i="1"/>
  <c r="R39" i="1"/>
  <c r="D39" i="1"/>
  <c r="F39" i="1"/>
  <c r="G39" i="1"/>
  <c r="E39" i="1"/>
  <c r="S39" i="1"/>
  <c r="N40" i="1"/>
  <c r="L40" i="1"/>
  <c r="P40" i="1"/>
  <c r="Q40" i="1"/>
  <c r="C40" i="1"/>
  <c r="R40" i="1"/>
  <c r="D40" i="1"/>
  <c r="F40" i="1"/>
  <c r="G40" i="1"/>
  <c r="E40" i="1"/>
  <c r="S40" i="1"/>
  <c r="N41" i="1"/>
  <c r="L41" i="1"/>
  <c r="P41" i="1"/>
  <c r="Q41" i="1"/>
  <c r="C41" i="1"/>
  <c r="R41" i="1"/>
  <c r="D41" i="1"/>
  <c r="F41" i="1"/>
  <c r="G41" i="1"/>
  <c r="E41" i="1"/>
  <c r="S41" i="1"/>
  <c r="N42" i="1"/>
  <c r="L42" i="1"/>
  <c r="P42" i="1"/>
  <c r="Q42" i="1"/>
  <c r="C42" i="1"/>
  <c r="R42" i="1"/>
  <c r="D42" i="1"/>
  <c r="F42" i="1"/>
  <c r="G42" i="1"/>
  <c r="E42" i="1"/>
  <c r="S42" i="1"/>
  <c r="N43" i="1"/>
  <c r="L43" i="1"/>
  <c r="P43" i="1"/>
  <c r="Q43" i="1"/>
  <c r="C43" i="1"/>
  <c r="R43" i="1"/>
  <c r="D43" i="1"/>
  <c r="F43" i="1"/>
  <c r="G43" i="1"/>
  <c r="E43" i="1"/>
  <c r="S43" i="1"/>
  <c r="N44" i="1"/>
  <c r="L44" i="1"/>
  <c r="P44" i="1"/>
  <c r="Q44" i="1"/>
  <c r="C44" i="1"/>
  <c r="R44" i="1"/>
  <c r="D44" i="1"/>
  <c r="F44" i="1"/>
  <c r="G44" i="1"/>
  <c r="E44" i="1"/>
  <c r="S44" i="1"/>
  <c r="N45" i="1"/>
  <c r="L45" i="1"/>
  <c r="P45" i="1"/>
  <c r="Q45" i="1"/>
  <c r="C45" i="1"/>
  <c r="R45" i="1"/>
  <c r="D45" i="1"/>
  <c r="F45" i="1"/>
  <c r="G45" i="1"/>
  <c r="E45" i="1"/>
  <c r="S45" i="1"/>
  <c r="N46" i="1"/>
  <c r="L46" i="1"/>
  <c r="P46" i="1"/>
  <c r="Q46" i="1"/>
  <c r="C46" i="1"/>
  <c r="R46" i="1"/>
  <c r="D46" i="1"/>
  <c r="F46" i="1"/>
  <c r="G46" i="1"/>
  <c r="E46" i="1"/>
  <c r="S46" i="1"/>
  <c r="N47" i="1"/>
  <c r="L47" i="1"/>
  <c r="P47" i="1"/>
  <c r="Q47" i="1"/>
  <c r="C47" i="1"/>
  <c r="R47" i="1"/>
  <c r="D47" i="1"/>
  <c r="F47" i="1"/>
  <c r="G47" i="1"/>
  <c r="E47" i="1"/>
  <c r="S47" i="1"/>
  <c r="N48" i="1"/>
  <c r="L48" i="1"/>
  <c r="P48" i="1"/>
  <c r="Q48" i="1"/>
  <c r="C48" i="1"/>
  <c r="R48" i="1"/>
  <c r="D48" i="1"/>
  <c r="F48" i="1"/>
  <c r="G48" i="1"/>
  <c r="E48" i="1"/>
  <c r="S48" i="1"/>
  <c r="N49" i="1"/>
  <c r="L49" i="1"/>
  <c r="P49" i="1"/>
  <c r="Q49" i="1"/>
  <c r="C49" i="1"/>
  <c r="R49" i="1"/>
  <c r="D49" i="1"/>
  <c r="F49" i="1"/>
  <c r="G49" i="1"/>
  <c r="E49" i="1"/>
  <c r="S49" i="1"/>
  <c r="N50" i="1"/>
  <c r="L50" i="1"/>
  <c r="P50" i="1"/>
  <c r="Q50" i="1"/>
  <c r="C50" i="1"/>
  <c r="R50" i="1"/>
  <c r="D50" i="1"/>
  <c r="F50" i="1"/>
  <c r="G50" i="1"/>
  <c r="E50" i="1"/>
  <c r="S50" i="1"/>
  <c r="N51" i="1"/>
  <c r="L51" i="1"/>
  <c r="P51" i="1"/>
  <c r="Q51" i="1"/>
  <c r="C51" i="1"/>
  <c r="R51" i="1"/>
  <c r="D51" i="1"/>
  <c r="F51" i="1"/>
  <c r="G51" i="1"/>
  <c r="E51" i="1"/>
  <c r="S51" i="1"/>
  <c r="N52" i="1"/>
  <c r="L52" i="1"/>
  <c r="P52" i="1"/>
  <c r="Q52" i="1"/>
  <c r="C52" i="1"/>
  <c r="R52" i="1"/>
  <c r="D52" i="1"/>
  <c r="F52" i="1"/>
  <c r="G52" i="1"/>
  <c r="E52" i="1"/>
  <c r="S52" i="1"/>
  <c r="N53" i="1"/>
  <c r="L53" i="1"/>
  <c r="P53" i="1"/>
  <c r="Q53" i="1"/>
  <c r="C53" i="1"/>
  <c r="R53" i="1"/>
  <c r="D53" i="1"/>
  <c r="F53" i="1"/>
  <c r="G53" i="1"/>
  <c r="E53" i="1"/>
  <c r="S53" i="1"/>
  <c r="N54" i="1"/>
  <c r="L54" i="1"/>
  <c r="P54" i="1"/>
  <c r="Q54" i="1"/>
  <c r="C54" i="1"/>
  <c r="R54" i="1"/>
  <c r="D54" i="1"/>
  <c r="F54" i="1"/>
  <c r="G54" i="1"/>
  <c r="E54" i="1"/>
  <c r="S54" i="1"/>
  <c r="N55" i="1"/>
  <c r="L55" i="1"/>
  <c r="P55" i="1"/>
  <c r="Q55" i="1"/>
  <c r="C55" i="1"/>
  <c r="R55" i="1"/>
  <c r="D55" i="1"/>
  <c r="F55" i="1"/>
  <c r="G55" i="1"/>
  <c r="E55" i="1"/>
  <c r="S55" i="1"/>
  <c r="N56" i="1"/>
  <c r="L56" i="1"/>
  <c r="P56" i="1"/>
  <c r="Q56" i="1"/>
  <c r="C56" i="1"/>
  <c r="R56" i="1"/>
  <c r="D56" i="1"/>
  <c r="F56" i="1"/>
  <c r="G56" i="1"/>
  <c r="E56" i="1"/>
  <c r="S56" i="1"/>
  <c r="N57" i="1"/>
  <c r="L57" i="1"/>
  <c r="P57" i="1"/>
  <c r="Q57" i="1"/>
  <c r="C57" i="1"/>
  <c r="R57" i="1"/>
  <c r="D57" i="1"/>
  <c r="F57" i="1"/>
  <c r="G57" i="1"/>
  <c r="E57" i="1"/>
  <c r="S57" i="1"/>
  <c r="N58" i="1"/>
  <c r="L58" i="1"/>
  <c r="P58" i="1"/>
  <c r="Q58" i="1"/>
  <c r="C58" i="1"/>
  <c r="R58" i="1"/>
  <c r="D58" i="1"/>
  <c r="F58" i="1"/>
  <c r="G58" i="1"/>
  <c r="E58" i="1"/>
  <c r="S58" i="1"/>
  <c r="N59" i="1"/>
  <c r="L59" i="1"/>
  <c r="P59" i="1"/>
  <c r="Q59" i="1"/>
  <c r="C59" i="1"/>
  <c r="R59" i="1"/>
  <c r="D59" i="1"/>
  <c r="F59" i="1"/>
  <c r="G59" i="1"/>
  <c r="E59" i="1"/>
  <c r="S59" i="1"/>
  <c r="N60" i="1"/>
  <c r="L60" i="1"/>
  <c r="P60" i="1"/>
  <c r="Q60" i="1"/>
  <c r="C60" i="1"/>
  <c r="R60" i="1"/>
  <c r="D60" i="1"/>
  <c r="F60" i="1"/>
  <c r="G60" i="1"/>
  <c r="E60" i="1"/>
  <c r="S60" i="1"/>
  <c r="N61" i="1"/>
  <c r="L61" i="1"/>
  <c r="P61" i="1"/>
  <c r="Q61" i="1"/>
  <c r="C61" i="1"/>
  <c r="R61" i="1"/>
  <c r="D61" i="1"/>
  <c r="F61" i="1"/>
  <c r="G61" i="1"/>
  <c r="E61" i="1"/>
  <c r="S61" i="1"/>
  <c r="N62" i="1"/>
  <c r="L62" i="1"/>
  <c r="P62" i="1"/>
  <c r="Q62" i="1"/>
  <c r="C62" i="1"/>
  <c r="R62" i="1"/>
  <c r="D62" i="1"/>
  <c r="F62" i="1"/>
  <c r="G62" i="1"/>
  <c r="E62" i="1"/>
  <c r="S62" i="1"/>
  <c r="N63" i="1"/>
  <c r="L63" i="1"/>
  <c r="P63" i="1"/>
  <c r="Q63" i="1"/>
  <c r="C63" i="1"/>
  <c r="R63" i="1"/>
  <c r="D63" i="1"/>
  <c r="F63" i="1"/>
  <c r="G63" i="1"/>
  <c r="E63" i="1"/>
  <c r="S63" i="1"/>
  <c r="N64" i="1"/>
  <c r="L64" i="1"/>
  <c r="P64" i="1"/>
  <c r="Q64" i="1"/>
  <c r="C64" i="1"/>
  <c r="R64" i="1"/>
  <c r="D64" i="1"/>
  <c r="F64" i="1"/>
  <c r="G64" i="1"/>
  <c r="E64" i="1"/>
  <c r="S64" i="1"/>
  <c r="N65" i="1"/>
  <c r="L65" i="1"/>
  <c r="P65" i="1"/>
  <c r="Q65" i="1"/>
  <c r="C65" i="1"/>
  <c r="R65" i="1"/>
  <c r="D65" i="1"/>
  <c r="F65" i="1"/>
  <c r="G65" i="1"/>
  <c r="E65" i="1"/>
  <c r="S65" i="1"/>
  <c r="N66" i="1"/>
  <c r="L66" i="1"/>
  <c r="P66" i="1"/>
  <c r="Q66" i="1"/>
  <c r="C66" i="1"/>
  <c r="R66" i="1"/>
  <c r="D66" i="1"/>
  <c r="F66" i="1"/>
  <c r="G66" i="1"/>
  <c r="E66" i="1"/>
  <c r="S66" i="1"/>
  <c r="N67" i="1"/>
  <c r="L67" i="1"/>
  <c r="P67" i="1"/>
  <c r="Q67" i="1"/>
  <c r="C67" i="1"/>
  <c r="R67" i="1"/>
  <c r="D67" i="1"/>
  <c r="F67" i="1"/>
  <c r="G67" i="1"/>
  <c r="E67" i="1"/>
  <c r="S67" i="1"/>
  <c r="N68" i="1"/>
  <c r="L68" i="1"/>
  <c r="P68" i="1"/>
  <c r="Q68" i="1"/>
  <c r="C68" i="1"/>
  <c r="R68" i="1"/>
  <c r="D68" i="1"/>
  <c r="F68" i="1"/>
  <c r="G68" i="1"/>
  <c r="E68" i="1"/>
  <c r="S68" i="1"/>
  <c r="N69" i="1"/>
  <c r="L69" i="1"/>
  <c r="P69" i="1"/>
  <c r="Q69" i="1"/>
  <c r="C69" i="1"/>
  <c r="R69" i="1"/>
  <c r="D69" i="1"/>
  <c r="F69" i="1"/>
  <c r="G69" i="1"/>
  <c r="E69" i="1"/>
  <c r="S69" i="1"/>
  <c r="N70" i="1"/>
  <c r="L70" i="1"/>
  <c r="P70" i="1"/>
  <c r="Q70" i="1"/>
  <c r="C70" i="1"/>
  <c r="R70" i="1"/>
  <c r="D70" i="1"/>
  <c r="F70" i="1"/>
  <c r="G70" i="1"/>
  <c r="E70" i="1"/>
  <c r="S70" i="1"/>
  <c r="N71" i="1"/>
  <c r="L71" i="1"/>
  <c r="P71" i="1"/>
  <c r="Q71" i="1"/>
  <c r="C71" i="1"/>
  <c r="R71" i="1"/>
  <c r="D71" i="1"/>
  <c r="F71" i="1"/>
  <c r="G71" i="1"/>
  <c r="E71" i="1"/>
  <c r="S71" i="1"/>
  <c r="N72" i="1"/>
  <c r="L72" i="1"/>
  <c r="P72" i="1"/>
  <c r="Q72" i="1"/>
  <c r="C72" i="1"/>
  <c r="R72" i="1"/>
  <c r="D72" i="1"/>
  <c r="F72" i="1"/>
  <c r="G72" i="1"/>
  <c r="E72" i="1"/>
  <c r="S72" i="1"/>
  <c r="N73" i="1"/>
  <c r="L73" i="1"/>
  <c r="P73" i="1"/>
  <c r="Q73" i="1"/>
  <c r="C73" i="1"/>
  <c r="R73" i="1"/>
  <c r="D73" i="1"/>
  <c r="F73" i="1"/>
  <c r="G73" i="1"/>
  <c r="E73" i="1"/>
  <c r="S73" i="1"/>
  <c r="N74" i="1"/>
  <c r="L74" i="1"/>
  <c r="P74" i="1"/>
  <c r="Q74" i="1"/>
  <c r="C74" i="1"/>
  <c r="R74" i="1"/>
  <c r="D74" i="1"/>
  <c r="F74" i="1"/>
  <c r="G74" i="1"/>
  <c r="E74" i="1"/>
  <c r="S74" i="1"/>
  <c r="N75" i="1"/>
  <c r="L75" i="1"/>
  <c r="P75" i="1"/>
  <c r="Q75" i="1"/>
  <c r="C75" i="1"/>
  <c r="R75" i="1"/>
  <c r="D75" i="1"/>
  <c r="F75" i="1"/>
  <c r="G75" i="1"/>
  <c r="E75" i="1"/>
  <c r="S75" i="1"/>
  <c r="N76" i="1"/>
  <c r="L76" i="1"/>
  <c r="P76" i="1"/>
  <c r="Q76" i="1"/>
  <c r="C76" i="1"/>
  <c r="R76" i="1"/>
  <c r="D76" i="1"/>
  <c r="F76" i="1"/>
  <c r="G76" i="1"/>
  <c r="E76" i="1"/>
  <c r="S76" i="1"/>
  <c r="N77" i="1"/>
  <c r="L77" i="1"/>
  <c r="P77" i="1"/>
  <c r="Q77" i="1"/>
  <c r="C77" i="1"/>
  <c r="R77" i="1"/>
  <c r="D77" i="1"/>
  <c r="F77" i="1"/>
  <c r="G77" i="1"/>
  <c r="E77" i="1"/>
  <c r="S77" i="1"/>
  <c r="N78" i="1"/>
  <c r="L78" i="1"/>
  <c r="P78" i="1"/>
  <c r="Q78" i="1"/>
  <c r="C78" i="1"/>
  <c r="R78" i="1"/>
  <c r="D78" i="1"/>
  <c r="F78" i="1"/>
  <c r="G78" i="1"/>
  <c r="E78" i="1"/>
  <c r="S78" i="1"/>
  <c r="N79" i="1"/>
  <c r="L79" i="1"/>
  <c r="P79" i="1"/>
  <c r="Q79" i="1"/>
  <c r="C79" i="1"/>
  <c r="R79" i="1"/>
  <c r="D79" i="1"/>
  <c r="F79" i="1"/>
  <c r="G79" i="1"/>
  <c r="E79" i="1"/>
  <c r="S79" i="1"/>
  <c r="N80" i="1"/>
  <c r="L80" i="1"/>
  <c r="P80" i="1"/>
  <c r="Q80" i="1"/>
  <c r="C80" i="1"/>
  <c r="R80" i="1"/>
  <c r="D80" i="1"/>
  <c r="F80" i="1"/>
  <c r="G80" i="1"/>
  <c r="E80" i="1"/>
  <c r="S80" i="1"/>
  <c r="N81" i="1"/>
  <c r="L81" i="1"/>
  <c r="P81" i="1"/>
  <c r="Q81" i="1"/>
  <c r="C81" i="1"/>
  <c r="R81" i="1"/>
  <c r="D81" i="1"/>
  <c r="F81" i="1"/>
  <c r="G81" i="1"/>
  <c r="E81" i="1"/>
  <c r="S81" i="1"/>
  <c r="N82" i="1"/>
  <c r="L82" i="1"/>
  <c r="P82" i="1"/>
  <c r="Q82" i="1"/>
  <c r="C82" i="1"/>
  <c r="R82" i="1"/>
  <c r="D82" i="1"/>
  <c r="F82" i="1"/>
  <c r="G82" i="1"/>
  <c r="E82" i="1"/>
  <c r="S82" i="1"/>
  <c r="N83" i="1"/>
  <c r="L83" i="1"/>
  <c r="P83" i="1"/>
  <c r="Q83" i="1"/>
  <c r="C83" i="1"/>
  <c r="R83" i="1"/>
  <c r="D83" i="1"/>
  <c r="F83" i="1"/>
  <c r="G83" i="1"/>
  <c r="E83" i="1"/>
  <c r="S83" i="1"/>
  <c r="N84" i="1"/>
  <c r="L84" i="1"/>
  <c r="P84" i="1"/>
  <c r="Q84" i="1"/>
  <c r="C84" i="1"/>
  <c r="R84" i="1"/>
  <c r="D84" i="1"/>
  <c r="F84" i="1"/>
  <c r="G84" i="1"/>
  <c r="E84" i="1"/>
  <c r="S84" i="1"/>
  <c r="N85" i="1"/>
  <c r="L85" i="1"/>
  <c r="P85" i="1"/>
  <c r="Q85" i="1"/>
  <c r="C85" i="1"/>
  <c r="R85" i="1"/>
  <c r="D85" i="1"/>
  <c r="F85" i="1"/>
  <c r="G85" i="1"/>
  <c r="E85" i="1"/>
  <c r="S85" i="1"/>
  <c r="N86" i="1"/>
  <c r="L86" i="1"/>
  <c r="P86" i="1"/>
  <c r="Q86" i="1"/>
  <c r="C86" i="1"/>
  <c r="R86" i="1"/>
  <c r="D86" i="1"/>
  <c r="F86" i="1"/>
  <c r="G86" i="1"/>
  <c r="E86" i="1"/>
  <c r="S86" i="1"/>
  <c r="N87" i="1"/>
  <c r="L87" i="1"/>
  <c r="P87" i="1"/>
  <c r="Q87" i="1"/>
  <c r="C87" i="1"/>
  <c r="R87" i="1"/>
  <c r="D87" i="1"/>
  <c r="F87" i="1"/>
  <c r="G87" i="1"/>
  <c r="E87" i="1"/>
  <c r="S87" i="1"/>
  <c r="N88" i="1"/>
  <c r="L88" i="1"/>
  <c r="P88" i="1"/>
  <c r="Q88" i="1"/>
  <c r="C88" i="1"/>
  <c r="R88" i="1"/>
  <c r="D88" i="1"/>
  <c r="F88" i="1"/>
  <c r="G88" i="1"/>
  <c r="E88" i="1"/>
  <c r="S88" i="1"/>
  <c r="N89" i="1"/>
  <c r="L89" i="1"/>
  <c r="P89" i="1"/>
  <c r="Q89" i="1"/>
  <c r="C89" i="1"/>
  <c r="R89" i="1"/>
  <c r="D89" i="1"/>
  <c r="F89" i="1"/>
  <c r="G89" i="1"/>
  <c r="E89" i="1"/>
  <c r="S89" i="1"/>
  <c r="N90" i="1"/>
  <c r="L90" i="1"/>
  <c r="P90" i="1"/>
  <c r="Q90" i="1"/>
  <c r="C90" i="1"/>
  <c r="R90" i="1"/>
  <c r="D90" i="1"/>
  <c r="F90" i="1"/>
  <c r="G90" i="1"/>
  <c r="E90" i="1"/>
  <c r="S90" i="1"/>
  <c r="N91" i="1"/>
  <c r="L91" i="1"/>
  <c r="P91" i="1"/>
  <c r="Q91" i="1"/>
  <c r="C91" i="1"/>
  <c r="R91" i="1"/>
  <c r="D91" i="1"/>
  <c r="F91" i="1"/>
  <c r="G91" i="1"/>
  <c r="E91" i="1"/>
  <c r="S91" i="1"/>
  <c r="N92" i="1"/>
  <c r="L92" i="1"/>
  <c r="P92" i="1"/>
  <c r="Q92" i="1"/>
  <c r="C92" i="1"/>
  <c r="R92" i="1"/>
  <c r="D92" i="1"/>
  <c r="F92" i="1"/>
  <c r="G92" i="1"/>
  <c r="E92" i="1"/>
  <c r="S92" i="1"/>
  <c r="N93" i="1"/>
  <c r="L93" i="1"/>
  <c r="P93" i="1"/>
  <c r="Q93" i="1"/>
  <c r="C93" i="1"/>
  <c r="R93" i="1"/>
  <c r="D93" i="1"/>
  <c r="F93" i="1"/>
  <c r="G93" i="1"/>
  <c r="E93" i="1"/>
  <c r="S93" i="1"/>
  <c r="N94" i="1"/>
  <c r="L94" i="1"/>
  <c r="P94" i="1"/>
  <c r="Q94" i="1"/>
  <c r="C94" i="1"/>
  <c r="R94" i="1"/>
  <c r="D94" i="1"/>
  <c r="F94" i="1"/>
  <c r="G94" i="1"/>
  <c r="E94" i="1"/>
  <c r="S94" i="1"/>
  <c r="N95" i="1"/>
  <c r="L95" i="1"/>
  <c r="P95" i="1"/>
  <c r="Q95" i="1"/>
  <c r="C95" i="1"/>
  <c r="R95" i="1"/>
  <c r="D95" i="1"/>
  <c r="F95" i="1"/>
  <c r="G95" i="1"/>
  <c r="E95" i="1"/>
  <c r="S95" i="1"/>
  <c r="N96" i="1"/>
  <c r="L96" i="1"/>
  <c r="P96" i="1"/>
  <c r="Q96" i="1"/>
  <c r="C96" i="1"/>
  <c r="R96" i="1"/>
  <c r="D96" i="1"/>
  <c r="F96" i="1"/>
  <c r="G96" i="1"/>
  <c r="E96" i="1"/>
  <c r="S96" i="1"/>
  <c r="N97" i="1"/>
  <c r="L97" i="1"/>
  <c r="P97" i="1"/>
  <c r="Q97" i="1"/>
  <c r="C97" i="1"/>
  <c r="R97" i="1"/>
  <c r="D97" i="1"/>
  <c r="F97" i="1"/>
  <c r="G97" i="1"/>
  <c r="E97" i="1"/>
  <c r="S97" i="1"/>
  <c r="N98" i="1"/>
  <c r="L98" i="1"/>
  <c r="P98" i="1"/>
  <c r="Q98" i="1"/>
  <c r="C98" i="1"/>
  <c r="R98" i="1"/>
  <c r="D98" i="1"/>
  <c r="F98" i="1"/>
  <c r="G98" i="1"/>
  <c r="E98" i="1"/>
  <c r="S98" i="1"/>
  <c r="N99" i="1"/>
  <c r="L99" i="1"/>
  <c r="P99" i="1"/>
  <c r="Q99" i="1"/>
  <c r="C99" i="1"/>
  <c r="R99" i="1"/>
  <c r="D99" i="1"/>
  <c r="F99" i="1"/>
  <c r="G99" i="1"/>
  <c r="E99" i="1"/>
  <c r="S99" i="1"/>
  <c r="N100" i="1"/>
  <c r="L100" i="1"/>
  <c r="P100" i="1"/>
  <c r="Q100" i="1"/>
  <c r="C100" i="1"/>
  <c r="R100" i="1"/>
  <c r="D100" i="1"/>
  <c r="F100" i="1"/>
  <c r="G100" i="1"/>
  <c r="E100" i="1"/>
  <c r="S100" i="1"/>
  <c r="N101" i="1"/>
  <c r="L101" i="1"/>
  <c r="P101" i="1"/>
  <c r="Q101" i="1"/>
  <c r="C101" i="1"/>
  <c r="R101" i="1"/>
  <c r="D101" i="1"/>
  <c r="F101" i="1"/>
  <c r="G101" i="1"/>
  <c r="E101" i="1"/>
  <c r="S101" i="1"/>
  <c r="N102" i="1"/>
  <c r="L102" i="1"/>
  <c r="P102" i="1"/>
  <c r="Q102" i="1"/>
  <c r="C102" i="1"/>
  <c r="R102" i="1"/>
  <c r="D102" i="1"/>
  <c r="F102" i="1"/>
  <c r="G102" i="1"/>
  <c r="E102" i="1"/>
  <c r="S102" i="1"/>
  <c r="N103" i="1"/>
  <c r="L103" i="1"/>
  <c r="P103" i="1"/>
  <c r="Q103" i="1"/>
  <c r="C103" i="1"/>
  <c r="R103" i="1"/>
  <c r="D103" i="1"/>
  <c r="F103" i="1"/>
  <c r="G103" i="1"/>
  <c r="E103" i="1"/>
  <c r="S103" i="1"/>
  <c r="N104" i="1"/>
  <c r="L104" i="1"/>
  <c r="P104" i="1"/>
  <c r="Q104" i="1"/>
  <c r="C104" i="1"/>
  <c r="R104" i="1"/>
  <c r="D104" i="1"/>
  <c r="F104" i="1"/>
  <c r="G104" i="1"/>
  <c r="E104" i="1"/>
  <c r="S104" i="1"/>
  <c r="N105" i="1"/>
  <c r="L105" i="1"/>
  <c r="P105" i="1"/>
  <c r="Q105" i="1"/>
  <c r="C105" i="1"/>
  <c r="R105" i="1"/>
  <c r="D105" i="1"/>
  <c r="F105" i="1"/>
  <c r="G105" i="1"/>
  <c r="E105" i="1"/>
  <c r="S105" i="1"/>
  <c r="N106" i="1"/>
  <c r="L106" i="1"/>
  <c r="P106" i="1"/>
  <c r="Q106" i="1"/>
  <c r="C106" i="1"/>
  <c r="R106" i="1"/>
  <c r="D106" i="1"/>
  <c r="F106" i="1"/>
  <c r="G106" i="1"/>
  <c r="E106" i="1"/>
  <c r="S106" i="1"/>
  <c r="N107" i="1"/>
  <c r="L107" i="1"/>
  <c r="P107" i="1"/>
  <c r="Q107" i="1"/>
  <c r="C107" i="1"/>
  <c r="R107" i="1"/>
  <c r="D107" i="1"/>
  <c r="F107" i="1"/>
  <c r="G107" i="1"/>
  <c r="E107" i="1"/>
  <c r="S107" i="1"/>
  <c r="N108" i="1"/>
  <c r="L108" i="1"/>
  <c r="P108" i="1"/>
  <c r="Q108" i="1"/>
  <c r="C108" i="1"/>
  <c r="R108" i="1"/>
  <c r="D108" i="1"/>
  <c r="F108" i="1"/>
  <c r="G108" i="1"/>
  <c r="E108" i="1"/>
  <c r="S108" i="1"/>
  <c r="N109" i="1"/>
  <c r="L109" i="1"/>
  <c r="P109" i="1"/>
  <c r="Q109" i="1"/>
  <c r="C109" i="1"/>
  <c r="R109" i="1"/>
  <c r="D109" i="1"/>
  <c r="F109" i="1"/>
  <c r="G109" i="1"/>
  <c r="E109" i="1"/>
  <c r="S109" i="1"/>
  <c r="N110" i="1"/>
  <c r="L110" i="1"/>
  <c r="P110" i="1"/>
  <c r="Q110" i="1"/>
  <c r="C110" i="1"/>
  <c r="R110" i="1"/>
  <c r="D110" i="1"/>
  <c r="F110" i="1"/>
  <c r="G110" i="1"/>
  <c r="E110" i="1"/>
  <c r="S110" i="1"/>
  <c r="N111" i="1"/>
  <c r="L111" i="1"/>
  <c r="P111" i="1"/>
  <c r="Q111" i="1"/>
  <c r="C111" i="1"/>
  <c r="R111" i="1"/>
  <c r="D111" i="1"/>
  <c r="F111" i="1"/>
  <c r="G111" i="1"/>
  <c r="E111" i="1"/>
  <c r="S111" i="1"/>
  <c r="N112" i="1"/>
  <c r="L112" i="1"/>
  <c r="P112" i="1"/>
  <c r="Q112" i="1"/>
  <c r="C112" i="1"/>
  <c r="R112" i="1"/>
  <c r="D112" i="1"/>
  <c r="F112" i="1"/>
  <c r="G112" i="1"/>
  <c r="E112" i="1"/>
  <c r="S112" i="1"/>
  <c r="N113" i="1"/>
  <c r="L113" i="1"/>
  <c r="P113" i="1"/>
  <c r="Q113" i="1"/>
  <c r="C113" i="1"/>
  <c r="R113" i="1"/>
  <c r="D113" i="1"/>
  <c r="F113" i="1"/>
  <c r="G113" i="1"/>
  <c r="E113" i="1"/>
  <c r="S113" i="1"/>
  <c r="N114" i="1"/>
  <c r="L114" i="1"/>
  <c r="P114" i="1"/>
  <c r="Q114" i="1"/>
  <c r="C114" i="1"/>
  <c r="R114" i="1"/>
  <c r="D114" i="1"/>
  <c r="F114" i="1"/>
  <c r="G114" i="1"/>
  <c r="E114" i="1"/>
  <c r="S114" i="1"/>
  <c r="N115" i="1"/>
  <c r="L115" i="1"/>
  <c r="P115" i="1"/>
  <c r="Q115" i="1"/>
  <c r="C115" i="1"/>
  <c r="R115" i="1"/>
  <c r="D115" i="1"/>
  <c r="F115" i="1"/>
  <c r="G115" i="1"/>
  <c r="E115" i="1"/>
  <c r="S115" i="1"/>
  <c r="N116" i="1"/>
  <c r="L116" i="1"/>
  <c r="P116" i="1"/>
  <c r="Q116" i="1"/>
  <c r="C116" i="1"/>
  <c r="R116" i="1"/>
  <c r="D116" i="1"/>
  <c r="F116" i="1"/>
  <c r="G116" i="1"/>
  <c r="E116" i="1"/>
  <c r="S116" i="1"/>
  <c r="N117" i="1"/>
  <c r="L117" i="1"/>
  <c r="P117" i="1"/>
  <c r="Q117" i="1"/>
  <c r="C117" i="1"/>
  <c r="R117" i="1"/>
  <c r="D117" i="1"/>
  <c r="F117" i="1"/>
  <c r="G117" i="1"/>
  <c r="E117" i="1"/>
  <c r="S117" i="1"/>
  <c r="N118" i="1"/>
  <c r="L118" i="1"/>
  <c r="P118" i="1"/>
  <c r="Q118" i="1"/>
  <c r="C118" i="1"/>
  <c r="R118" i="1"/>
  <c r="D118" i="1"/>
  <c r="F118" i="1"/>
  <c r="G118" i="1"/>
  <c r="E118" i="1"/>
  <c r="S118" i="1"/>
  <c r="N119" i="1"/>
  <c r="L119" i="1"/>
  <c r="P119" i="1"/>
  <c r="Q119" i="1"/>
  <c r="C119" i="1"/>
  <c r="R119" i="1"/>
  <c r="D119" i="1"/>
  <c r="F119" i="1"/>
  <c r="G119" i="1"/>
  <c r="E119" i="1"/>
  <c r="S119" i="1"/>
  <c r="N120" i="1"/>
  <c r="L120" i="1"/>
  <c r="P120" i="1"/>
  <c r="Q120" i="1"/>
  <c r="C120" i="1"/>
  <c r="R120" i="1"/>
  <c r="D120" i="1"/>
  <c r="F120" i="1"/>
  <c r="G120" i="1"/>
  <c r="E120" i="1"/>
  <c r="S120" i="1"/>
  <c r="N121" i="1"/>
  <c r="L121" i="1"/>
  <c r="P121" i="1"/>
  <c r="Q121" i="1"/>
  <c r="C121" i="1"/>
  <c r="R121" i="1"/>
  <c r="D121" i="1"/>
  <c r="F121" i="1"/>
  <c r="G121" i="1"/>
  <c r="E121" i="1"/>
  <c r="S121" i="1"/>
  <c r="N122" i="1"/>
  <c r="L122" i="1"/>
  <c r="P122" i="1"/>
  <c r="Q122" i="1"/>
  <c r="C122" i="1"/>
  <c r="R122" i="1"/>
  <c r="D122" i="1"/>
  <c r="F122" i="1"/>
  <c r="G122" i="1"/>
  <c r="E122" i="1"/>
  <c r="S122" i="1"/>
  <c r="N123" i="1"/>
  <c r="L123" i="1"/>
  <c r="P123" i="1"/>
  <c r="Q123" i="1"/>
  <c r="C123" i="1"/>
  <c r="R123" i="1"/>
  <c r="D123" i="1"/>
  <c r="F123" i="1"/>
  <c r="G123" i="1"/>
  <c r="E123" i="1"/>
  <c r="S123" i="1"/>
  <c r="N124" i="1"/>
  <c r="L124" i="1"/>
  <c r="P124" i="1"/>
  <c r="Q124" i="1"/>
  <c r="C124" i="1"/>
  <c r="R124" i="1"/>
  <c r="D124" i="1"/>
  <c r="F124" i="1"/>
  <c r="G124" i="1"/>
  <c r="E124" i="1"/>
  <c r="S124" i="1"/>
  <c r="N125" i="1"/>
  <c r="L125" i="1"/>
  <c r="P125" i="1"/>
  <c r="Q125" i="1"/>
  <c r="C125" i="1"/>
  <c r="R125" i="1"/>
  <c r="D125" i="1"/>
  <c r="F125" i="1"/>
  <c r="G125" i="1"/>
  <c r="E125" i="1"/>
  <c r="S125" i="1"/>
  <c r="N126" i="1"/>
  <c r="L126" i="1"/>
  <c r="P126" i="1"/>
  <c r="Q126" i="1"/>
  <c r="C126" i="1"/>
  <c r="R126" i="1"/>
  <c r="D126" i="1"/>
  <c r="F126" i="1"/>
  <c r="G126" i="1"/>
  <c r="E126" i="1"/>
  <c r="S126" i="1"/>
  <c r="N127" i="1"/>
  <c r="L127" i="1"/>
  <c r="P127" i="1"/>
  <c r="Q127" i="1"/>
  <c r="C127" i="1"/>
  <c r="R127" i="1"/>
  <c r="D127" i="1"/>
  <c r="F127" i="1"/>
  <c r="G127" i="1"/>
  <c r="E127" i="1"/>
  <c r="S127" i="1"/>
  <c r="N128" i="1"/>
  <c r="L128" i="1"/>
  <c r="P128" i="1"/>
  <c r="Q128" i="1"/>
  <c r="C128" i="1"/>
  <c r="R128" i="1"/>
  <c r="D128" i="1"/>
  <c r="F128" i="1"/>
  <c r="G128" i="1"/>
  <c r="E128" i="1"/>
  <c r="S128" i="1"/>
  <c r="N129" i="1"/>
  <c r="L129" i="1"/>
  <c r="P129" i="1"/>
  <c r="Q129" i="1"/>
  <c r="C129" i="1"/>
  <c r="R129" i="1"/>
  <c r="D129" i="1"/>
  <c r="F129" i="1"/>
  <c r="G129" i="1"/>
  <c r="E129" i="1"/>
  <c r="S129" i="1"/>
  <c r="N130" i="1"/>
  <c r="L130" i="1"/>
  <c r="P130" i="1"/>
  <c r="Q130" i="1"/>
  <c r="C130" i="1"/>
  <c r="R130" i="1"/>
  <c r="D130" i="1"/>
  <c r="F130" i="1"/>
  <c r="G130" i="1"/>
  <c r="E130" i="1"/>
  <c r="S130" i="1"/>
  <c r="N131" i="1"/>
  <c r="L131" i="1"/>
  <c r="P131" i="1"/>
  <c r="Q131" i="1"/>
  <c r="C131" i="1"/>
  <c r="R131" i="1"/>
  <c r="D131" i="1"/>
  <c r="F131" i="1"/>
  <c r="G131" i="1"/>
  <c r="E131" i="1"/>
  <c r="S131" i="1"/>
  <c r="N132" i="1"/>
  <c r="L132" i="1"/>
  <c r="P132" i="1"/>
  <c r="Q132" i="1"/>
  <c r="C132" i="1"/>
  <c r="R132" i="1"/>
  <c r="D132" i="1"/>
  <c r="F132" i="1"/>
  <c r="G132" i="1"/>
  <c r="E132" i="1"/>
  <c r="S132" i="1"/>
  <c r="N133" i="1"/>
  <c r="L133" i="1"/>
  <c r="P133" i="1"/>
  <c r="Q133" i="1"/>
  <c r="C133" i="1"/>
  <c r="R133" i="1"/>
  <c r="D133" i="1"/>
  <c r="F133" i="1"/>
  <c r="G133" i="1"/>
  <c r="E133" i="1"/>
  <c r="S133" i="1"/>
  <c r="N134" i="1"/>
  <c r="L134" i="1"/>
  <c r="P134" i="1"/>
  <c r="Q134" i="1"/>
  <c r="C134" i="1"/>
  <c r="R134" i="1"/>
  <c r="D134" i="1"/>
  <c r="F134" i="1"/>
  <c r="G134" i="1"/>
  <c r="E134" i="1"/>
  <c r="S134" i="1"/>
  <c r="N138" i="1"/>
  <c r="L138" i="1"/>
  <c r="P138" i="1"/>
  <c r="Q138" i="1"/>
  <c r="C138" i="1"/>
  <c r="R138" i="1"/>
  <c r="D138" i="1"/>
  <c r="F138" i="1"/>
  <c r="G138" i="1"/>
  <c r="E138" i="1"/>
  <c r="S138" i="1"/>
  <c r="N139" i="1"/>
  <c r="L139" i="1"/>
  <c r="P139" i="1"/>
  <c r="Q139" i="1"/>
  <c r="C139" i="1"/>
  <c r="R139" i="1"/>
  <c r="D139" i="1"/>
  <c r="F139" i="1"/>
  <c r="G139" i="1"/>
  <c r="E139" i="1"/>
  <c r="S139" i="1"/>
  <c r="N140" i="1"/>
  <c r="L140" i="1"/>
  <c r="P140" i="1"/>
  <c r="Q140" i="1"/>
  <c r="C140" i="1"/>
  <c r="R140" i="1"/>
  <c r="D140" i="1"/>
  <c r="F140" i="1"/>
  <c r="G140" i="1"/>
  <c r="E140" i="1"/>
  <c r="S140" i="1"/>
  <c r="N141" i="1"/>
  <c r="L141" i="1"/>
  <c r="P141" i="1"/>
  <c r="Q141" i="1"/>
  <c r="C141" i="1"/>
  <c r="R141" i="1"/>
  <c r="D141" i="1"/>
  <c r="F141" i="1"/>
  <c r="G141" i="1"/>
  <c r="E141" i="1"/>
  <c r="S141" i="1"/>
  <c r="N142" i="1"/>
  <c r="L142" i="1"/>
  <c r="P142" i="1"/>
  <c r="Q142" i="1"/>
  <c r="C142" i="1"/>
  <c r="R142" i="1"/>
  <c r="D142" i="1"/>
  <c r="F142" i="1"/>
  <c r="G142" i="1"/>
  <c r="E142" i="1"/>
  <c r="S142" i="1"/>
  <c r="N143" i="1"/>
  <c r="L143" i="1"/>
  <c r="P143" i="1"/>
  <c r="Q143" i="1"/>
  <c r="C143" i="1"/>
  <c r="R143" i="1"/>
  <c r="D143" i="1"/>
  <c r="F143" i="1"/>
  <c r="G143" i="1"/>
  <c r="E143" i="1"/>
  <c r="S143" i="1"/>
  <c r="N144" i="1"/>
  <c r="L144" i="1"/>
  <c r="P144" i="1"/>
  <c r="Q144" i="1"/>
  <c r="C144" i="1"/>
  <c r="R144" i="1"/>
  <c r="D144" i="1"/>
  <c r="F144" i="1"/>
  <c r="G144" i="1"/>
  <c r="E144" i="1"/>
  <c r="S144" i="1"/>
  <c r="N145" i="1"/>
  <c r="L145" i="1"/>
  <c r="P145" i="1"/>
  <c r="Q145" i="1"/>
  <c r="C145" i="1"/>
  <c r="R145" i="1"/>
  <c r="D145" i="1"/>
  <c r="F145" i="1"/>
  <c r="G145" i="1"/>
  <c r="E145" i="1"/>
  <c r="S145" i="1"/>
  <c r="N146" i="1"/>
  <c r="L146" i="1"/>
  <c r="P146" i="1"/>
  <c r="Q146" i="1"/>
  <c r="C146" i="1"/>
  <c r="R146" i="1"/>
  <c r="D146" i="1"/>
  <c r="F146" i="1"/>
  <c r="G146" i="1"/>
  <c r="E146" i="1"/>
  <c r="S146" i="1"/>
  <c r="N147" i="1"/>
  <c r="L147" i="1"/>
  <c r="P147" i="1"/>
  <c r="Q147" i="1"/>
  <c r="C147" i="1"/>
  <c r="R147" i="1"/>
  <c r="D147" i="1"/>
  <c r="F147" i="1"/>
  <c r="G147" i="1"/>
  <c r="E147" i="1"/>
  <c r="S147" i="1"/>
</calcChain>
</file>

<file path=xl/sharedStrings.xml><?xml version="1.0" encoding="utf-8"?>
<sst xmlns="http://schemas.openxmlformats.org/spreadsheetml/2006/main" count="38" uniqueCount="19">
  <si>
    <t>Tiefe</t>
  </si>
  <si>
    <t>Spez. Gew.</t>
  </si>
  <si>
    <t>grain dens.</t>
  </si>
  <si>
    <t>wet bulk</t>
  </si>
  <si>
    <t>dry bulk</t>
  </si>
  <si>
    <t>porosity</t>
  </si>
  <si>
    <t>por/100</t>
  </si>
  <si>
    <t xml:space="preserve">water % </t>
  </si>
  <si>
    <t>H2O [g]</t>
  </si>
  <si>
    <t>Sed. dry [g]</t>
  </si>
  <si>
    <t>Sed. wet [g]</t>
  </si>
  <si>
    <t>H2O (Mw)</t>
  </si>
  <si>
    <t>Mdry (Mtr)</t>
  </si>
  <si>
    <t>Mwet (Mt)</t>
  </si>
  <si>
    <t>Vol.dry (Vtr)</t>
  </si>
  <si>
    <t>Msalt (Ms)</t>
  </si>
  <si>
    <t>Vol.salt (Vs)</t>
  </si>
  <si>
    <t>Vol. sole(Vws)</t>
  </si>
  <si>
    <t>Vol.total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</si>
</sst>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0.000"/>
    <numFmt numFmtId="175" formatCode="0.0000"/>
  </numFmts>
  <fonts count="3" x14ac:knownFonts="1">
    <font>
      <sz val="10"/>
      <name val="Geneva"/>
    </font>
    <font>
      <b/>
      <sz val="10"/>
      <name val="Geneva"/>
    </font>
    <font>
      <i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5" fontId="0" fillId="0" borderId="0" xfId="0" applyNumberFormat="1" applyAlignment="1">
      <alignment horizontal="center"/>
    </xf>
    <xf numFmtId="175" fontId="1" fillId="0" borderId="0" xfId="0" applyNumberFormat="1" applyFont="1" applyAlignment="1">
      <alignment horizontal="center"/>
    </xf>
    <xf numFmtId="174" fontId="1" fillId="0" borderId="0" xfId="0" applyNumberFormat="1" applyFont="1" applyAlignment="1">
      <alignment horizontal="center"/>
    </xf>
    <xf numFmtId="174" fontId="2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7"/>
  <sheetViews>
    <sheetView tabSelected="1" workbookViewId="0">
      <selection activeCell="C135" sqref="C135"/>
    </sheetView>
  </sheetViews>
  <sheetFormatPr baseColWidth="10" defaultRowHeight="13" x14ac:dyDescent="0"/>
  <cols>
    <col min="1" max="1" width="6.7109375" style="2" customWidth="1"/>
    <col min="2" max="2" width="9.5703125" style="3" customWidth="1"/>
    <col min="3" max="3" width="10" style="3" customWidth="1"/>
    <col min="4" max="4" width="8.85546875" style="3" customWidth="1"/>
    <col min="5" max="5" width="8.42578125" style="3" customWidth="1"/>
    <col min="6" max="7" width="7.85546875" style="3" customWidth="1"/>
    <col min="8" max="8" width="8" style="1" customWidth="1"/>
    <col min="9" max="9" width="7.5703125" style="1" customWidth="1"/>
    <col min="10" max="10" width="9.7109375" style="1" customWidth="1"/>
    <col min="11" max="11" width="9.42578125" style="2" customWidth="1"/>
    <col min="12" max="12" width="8.42578125" style="2" customWidth="1"/>
    <col min="13" max="13" width="9.42578125" style="3" customWidth="1"/>
    <col min="14" max="14" width="8.7109375" style="3" customWidth="1"/>
    <col min="15" max="15" width="10.28515625" style="3" customWidth="1"/>
    <col min="16" max="16" width="9" style="3" customWidth="1"/>
    <col min="17" max="18" width="10.7109375" style="3"/>
    <col min="19" max="19" width="7.28515625" style="3" customWidth="1"/>
    <col min="24" max="16384" width="10.7109375" style="2"/>
  </cols>
  <sheetData>
    <row r="1" spans="1:23">
      <c r="A1" s="2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6" t="s">
        <v>8</v>
      </c>
      <c r="J1" s="6" t="s">
        <v>9</v>
      </c>
      <c r="K1" s="6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2"/>
      <c r="U1" s="2"/>
      <c r="V1" s="2"/>
      <c r="W1" s="2"/>
    </row>
    <row r="2" spans="1:23">
      <c r="A2" s="2">
        <v>2</v>
      </c>
      <c r="B2" s="3">
        <v>2.6297999999999999</v>
      </c>
      <c r="C2" s="3">
        <f t="shared" ref="C2:C33" si="0">(M2-P2)/(O2-Q2)</f>
        <v>2.6562348827298887</v>
      </c>
      <c r="D2" s="3">
        <f t="shared" ref="D2:D33" si="1">(M2+L2)/(O2-Q2+R2)</f>
        <v>1.4400052793714457</v>
      </c>
      <c r="E2" s="3">
        <f t="shared" ref="E2:E33" si="2">C2*(1-G2)</f>
        <v>0.67699063790262637</v>
      </c>
      <c r="F2" s="3">
        <f t="shared" ref="F2:F33" si="3">R2/(O2-Q2+R2)*100</f>
        <v>74.513148580939358</v>
      </c>
      <c r="G2" s="3">
        <f t="shared" ref="G2:G33" si="4">F2/100</f>
        <v>0.74513148580939359</v>
      </c>
      <c r="H2" s="1">
        <v>51.132390940872462</v>
      </c>
      <c r="I2" s="1">
        <v>3.363999999999999</v>
      </c>
      <c r="J2" s="1">
        <v>3.2149999999999999</v>
      </c>
      <c r="K2" s="1">
        <v>6.5789999999999988</v>
      </c>
      <c r="L2" s="1">
        <f t="shared" ref="L2:L33" si="5">N2-M2</f>
        <v>3.3735217418351464</v>
      </c>
      <c r="M2" s="3">
        <v>3.2241</v>
      </c>
      <c r="N2" s="3">
        <f t="shared" ref="N2:N33" si="6">M2*K2/J2</f>
        <v>6.5976217418351464</v>
      </c>
      <c r="O2" s="3">
        <v>1.2259867670545288</v>
      </c>
      <c r="P2" s="3">
        <f t="shared" ref="P2:P33" si="7">L2/0.965-L2</f>
        <v>0.12235571084376184</v>
      </c>
      <c r="Q2" s="3">
        <f t="shared" ref="Q2:Q33" si="8">P2/2.1</f>
        <v>5.8264624211315161E-2</v>
      </c>
      <c r="R2" s="3">
        <f t="shared" ref="R2:R33" si="9">(L2+P2)/1.024</f>
        <v>3.4139428248817465</v>
      </c>
      <c r="S2" s="3">
        <f t="shared" ref="S2:S33" si="10">K2/D2</f>
        <v>4.5687332499723166</v>
      </c>
    </row>
    <row r="3" spans="1:23">
      <c r="A3" s="2">
        <v>12</v>
      </c>
      <c r="B3" s="3">
        <v>2.6768999999999998</v>
      </c>
      <c r="C3" s="3">
        <f t="shared" si="0"/>
        <v>2.7025909275412046</v>
      </c>
      <c r="D3" s="3">
        <f t="shared" si="1"/>
        <v>1.4890687656688646</v>
      </c>
      <c r="E3" s="3">
        <f t="shared" si="2"/>
        <v>0.74877720721423824</v>
      </c>
      <c r="F3" s="3">
        <f t="shared" si="3"/>
        <v>72.294097505334648</v>
      </c>
      <c r="G3" s="3">
        <f t="shared" si="4"/>
        <v>0.72294097505334642</v>
      </c>
      <c r="H3" s="1">
        <v>47.975041205556877</v>
      </c>
      <c r="I3" s="1">
        <v>4.0750000000000002</v>
      </c>
      <c r="J3" s="1">
        <v>4.4189999999999987</v>
      </c>
      <c r="K3" s="1">
        <v>8.4939999999999998</v>
      </c>
      <c r="L3" s="1">
        <f t="shared" si="5"/>
        <v>3.960007354605116</v>
      </c>
      <c r="M3" s="3">
        <v>4.2942999999999998</v>
      </c>
      <c r="N3" s="3">
        <f t="shared" si="6"/>
        <v>8.2543073546051158</v>
      </c>
      <c r="O3" s="3">
        <v>1.6042063581007882</v>
      </c>
      <c r="P3" s="3">
        <f t="shared" si="7"/>
        <v>0.14362720975251708</v>
      </c>
      <c r="Q3" s="3">
        <f t="shared" si="8"/>
        <v>6.8393909405960518E-2</v>
      </c>
      <c r="R3" s="3">
        <f t="shared" si="9"/>
        <v>4.0074556292555013</v>
      </c>
      <c r="S3" s="3">
        <f t="shared" si="10"/>
        <v>5.7042362285966277</v>
      </c>
    </row>
    <row r="4" spans="1:23">
      <c r="A4" s="2">
        <v>22</v>
      </c>
      <c r="B4" s="3">
        <v>2.6604999999999999</v>
      </c>
      <c r="C4" s="3">
        <f t="shared" si="0"/>
        <v>2.6905060093436912</v>
      </c>
      <c r="D4" s="3">
        <f t="shared" si="1"/>
        <v>1.4268511127551253</v>
      </c>
      <c r="E4" s="3">
        <f t="shared" si="2"/>
        <v>0.65038669747450339</v>
      </c>
      <c r="F4" s="3">
        <f t="shared" si="3"/>
        <v>75.826603054748219</v>
      </c>
      <c r="G4" s="3">
        <f t="shared" si="4"/>
        <v>0.75826603054748221</v>
      </c>
      <c r="H4" s="1">
        <v>52.513409005862542</v>
      </c>
      <c r="I4" s="1">
        <v>4.21</v>
      </c>
      <c r="J4" s="1">
        <v>3.8070000000000004</v>
      </c>
      <c r="K4" s="1">
        <v>8.0170000000000012</v>
      </c>
      <c r="L4" s="1">
        <f t="shared" si="5"/>
        <v>4.223712634620437</v>
      </c>
      <c r="M4" s="3">
        <v>3.8193999999999999</v>
      </c>
      <c r="N4" s="3">
        <f t="shared" si="6"/>
        <v>8.0431126346204369</v>
      </c>
      <c r="O4" s="3">
        <v>1.4355948130050742</v>
      </c>
      <c r="P4" s="3">
        <f t="shared" si="7"/>
        <v>0.15319164996032697</v>
      </c>
      <c r="Q4" s="3">
        <f t="shared" si="8"/>
        <v>7.294840474301284E-2</v>
      </c>
      <c r="R4" s="3">
        <f t="shared" si="9"/>
        <v>4.2743205904109018</v>
      </c>
      <c r="S4" s="3">
        <f t="shared" si="10"/>
        <v>5.6186661161302753</v>
      </c>
    </row>
    <row r="5" spans="1:23">
      <c r="A5" s="2">
        <v>28</v>
      </c>
      <c r="B5" s="3">
        <v>2.6688000000000001</v>
      </c>
      <c r="C5" s="3">
        <f t="shared" si="0"/>
        <v>2.6974513900288839</v>
      </c>
      <c r="D5" s="3">
        <f t="shared" si="1"/>
        <v>1.4475016799356575</v>
      </c>
      <c r="E5" s="3">
        <f t="shared" si="2"/>
        <v>0.68264617785060955</v>
      </c>
      <c r="F5" s="3">
        <f t="shared" si="3"/>
        <v>74.692920125492975</v>
      </c>
      <c r="G5" s="3">
        <f t="shared" si="4"/>
        <v>0.74692920125492979</v>
      </c>
      <c r="H5" s="1">
        <v>50.990307627475772</v>
      </c>
      <c r="I5" s="1">
        <v>3.63</v>
      </c>
      <c r="J5" s="1">
        <v>3.4890000000000008</v>
      </c>
      <c r="K5" s="1">
        <v>7.1190000000000015</v>
      </c>
      <c r="L5" s="1">
        <f t="shared" si="5"/>
        <v>3.6167867583834905</v>
      </c>
      <c r="M5" s="3">
        <v>3.4763000000000002</v>
      </c>
      <c r="N5" s="3">
        <f t="shared" si="6"/>
        <v>7.0930867583834907</v>
      </c>
      <c r="O5" s="3">
        <v>1.302570443645084</v>
      </c>
      <c r="P5" s="3">
        <f t="shared" si="7"/>
        <v>0.13117879434551538</v>
      </c>
      <c r="Q5" s="3">
        <f t="shared" si="8"/>
        <v>6.2466092545483513E-2</v>
      </c>
      <c r="R5" s="3">
        <f t="shared" si="9"/>
        <v>3.6601226100869195</v>
      </c>
      <c r="S5" s="3">
        <f t="shared" si="10"/>
        <v>4.9181290071569705</v>
      </c>
    </row>
    <row r="6" spans="1:23">
      <c r="A6" s="2">
        <v>38</v>
      </c>
      <c r="B6" s="3">
        <v>2.6905999999999999</v>
      </c>
      <c r="C6" s="3">
        <f t="shared" si="0"/>
        <v>2.7149092716954271</v>
      </c>
      <c r="D6" s="3">
        <f t="shared" si="1"/>
        <v>1.5196154819917007</v>
      </c>
      <c r="E6" s="3">
        <f t="shared" si="2"/>
        <v>0.79575592243687931</v>
      </c>
      <c r="F6" s="3">
        <f t="shared" si="3"/>
        <v>70.689410112775533</v>
      </c>
      <c r="G6" s="3">
        <f t="shared" si="4"/>
        <v>0.7068941011277553</v>
      </c>
      <c r="H6" s="1">
        <v>45.967185992003316</v>
      </c>
      <c r="I6" s="1">
        <v>3.3340000000000014</v>
      </c>
      <c r="J6" s="1">
        <v>3.9190000000000005</v>
      </c>
      <c r="K6" s="1">
        <v>7.2530000000000019</v>
      </c>
      <c r="L6" s="1">
        <f t="shared" si="5"/>
        <v>3.2539465680020423</v>
      </c>
      <c r="M6" s="3">
        <v>3.8249</v>
      </c>
      <c r="N6" s="3">
        <f t="shared" si="6"/>
        <v>7.0788465680020423</v>
      </c>
      <c r="O6" s="3">
        <v>1.4215788300007435</v>
      </c>
      <c r="P6" s="3">
        <f t="shared" si="7"/>
        <v>0.11801878744048855</v>
      </c>
      <c r="Q6" s="3">
        <f t="shared" si="8"/>
        <v>5.6199422590708828E-2</v>
      </c>
      <c r="R6" s="3">
        <f t="shared" si="9"/>
        <v>3.2929349174243465</v>
      </c>
      <c r="S6" s="3">
        <f t="shared" si="10"/>
        <v>4.7729179426980952</v>
      </c>
    </row>
    <row r="7" spans="1:23">
      <c r="A7" s="2">
        <v>48</v>
      </c>
      <c r="B7" s="3">
        <v>2.6741000000000001</v>
      </c>
      <c r="C7" s="3">
        <f t="shared" si="0"/>
        <v>2.7010793869940941</v>
      </c>
      <c r="D7" s="3">
        <f t="shared" si="1"/>
        <v>1.4707960442336803</v>
      </c>
      <c r="E7" s="3">
        <f t="shared" si="2"/>
        <v>0.71960313544438392</v>
      </c>
      <c r="F7" s="3">
        <f t="shared" si="3"/>
        <v>73.358682498954735</v>
      </c>
      <c r="G7" s="3">
        <f t="shared" si="4"/>
        <v>0.7335868249895473</v>
      </c>
      <c r="H7" s="1">
        <v>49.286314021830393</v>
      </c>
      <c r="I7" s="1">
        <v>3.5220000000000002</v>
      </c>
      <c r="J7" s="1">
        <v>3.6240000000000006</v>
      </c>
      <c r="K7" s="1">
        <v>7.1460000000000008</v>
      </c>
      <c r="L7" s="1">
        <f t="shared" si="5"/>
        <v>3.4751566225165567</v>
      </c>
      <c r="M7" s="3">
        <v>3.5758000000000001</v>
      </c>
      <c r="N7" s="3">
        <f t="shared" si="6"/>
        <v>7.0509566225165567</v>
      </c>
      <c r="O7" s="3">
        <v>1.3371975617964922</v>
      </c>
      <c r="P7" s="3">
        <f t="shared" si="7"/>
        <v>0.12604195003946073</v>
      </c>
      <c r="Q7" s="3">
        <f t="shared" si="8"/>
        <v>6.0019976209267009E-2</v>
      </c>
      <c r="R7" s="3">
        <f t="shared" si="9"/>
        <v>3.5167954810117354</v>
      </c>
      <c r="S7" s="3">
        <f t="shared" si="10"/>
        <v>4.8585934317788002</v>
      </c>
    </row>
    <row r="8" spans="1:23">
      <c r="A8" s="2">
        <v>58</v>
      </c>
      <c r="B8" s="3">
        <v>2.6680999999999999</v>
      </c>
      <c r="C8" s="3">
        <f t="shared" si="0"/>
        <v>2.6980835531655001</v>
      </c>
      <c r="D8" s="3">
        <f t="shared" si="1"/>
        <v>1.4330614206519994</v>
      </c>
      <c r="E8" s="3">
        <f t="shared" si="2"/>
        <v>0.65927527285525178</v>
      </c>
      <c r="F8" s="3">
        <f t="shared" si="3"/>
        <v>75.565053495776155</v>
      </c>
      <c r="G8" s="3">
        <f t="shared" si="4"/>
        <v>0.75565053495776158</v>
      </c>
      <c r="H8" s="1">
        <v>52.105487026797107</v>
      </c>
      <c r="I8" s="1">
        <v>3.6749999999999998</v>
      </c>
      <c r="J8" s="1">
        <v>3.3780000000000001</v>
      </c>
      <c r="K8" s="1">
        <v>7.052999999999999</v>
      </c>
      <c r="L8" s="1">
        <f t="shared" si="5"/>
        <v>3.6414920071047936</v>
      </c>
      <c r="M8" s="3">
        <v>3.3472</v>
      </c>
      <c r="N8" s="3">
        <f t="shared" si="6"/>
        <v>6.9886920071047935</v>
      </c>
      <c r="O8" s="3">
        <v>1.2545256924403134</v>
      </c>
      <c r="P8" s="3">
        <f t="shared" si="7"/>
        <v>0.13207483963592548</v>
      </c>
      <c r="Q8" s="3">
        <f t="shared" si="8"/>
        <v>6.2892780779012128E-2</v>
      </c>
      <c r="R8" s="3">
        <f t="shared" si="9"/>
        <v>3.6851238737702334</v>
      </c>
      <c r="S8" s="3">
        <f t="shared" si="10"/>
        <v>4.9216313399819933</v>
      </c>
    </row>
    <row r="9" spans="1:23">
      <c r="A9" s="2">
        <v>68</v>
      </c>
      <c r="B9" s="3">
        <v>2.6802999999999999</v>
      </c>
      <c r="C9" s="3">
        <f t="shared" si="0"/>
        <v>2.7095514242006371</v>
      </c>
      <c r="D9" s="3">
        <f t="shared" si="1"/>
        <v>1.450337678975929</v>
      </c>
      <c r="E9" s="3">
        <f t="shared" si="2"/>
        <v>0.68534477718913911</v>
      </c>
      <c r="F9" s="3">
        <f t="shared" si="3"/>
        <v>74.706338065116171</v>
      </c>
      <c r="G9" s="3">
        <f t="shared" si="4"/>
        <v>0.74706338065116173</v>
      </c>
      <c r="H9" s="1">
        <v>50.899742930591266</v>
      </c>
      <c r="I9" s="1">
        <v>3.5640000000000001</v>
      </c>
      <c r="J9" s="1">
        <v>3.4379999999999988</v>
      </c>
      <c r="K9" s="1">
        <v>7.0019999999999989</v>
      </c>
      <c r="L9" s="1">
        <f t="shared" si="5"/>
        <v>3.5879465968586404</v>
      </c>
      <c r="M9" s="3">
        <v>3.4611000000000001</v>
      </c>
      <c r="N9" s="3">
        <f t="shared" si="6"/>
        <v>7.0490465968586404</v>
      </c>
      <c r="O9" s="3">
        <v>1.2913106741782636</v>
      </c>
      <c r="P9" s="3">
        <f t="shared" si="7"/>
        <v>0.13013277812440682</v>
      </c>
      <c r="Q9" s="3">
        <f t="shared" si="8"/>
        <v>6.1967989583050866E-2</v>
      </c>
      <c r="R9" s="3">
        <f t="shared" si="9"/>
        <v>3.6309368896318821</v>
      </c>
      <c r="S9" s="3">
        <f t="shared" si="10"/>
        <v>4.8278411996743067</v>
      </c>
    </row>
    <row r="10" spans="1:23">
      <c r="A10" s="2">
        <v>78</v>
      </c>
      <c r="B10" s="3">
        <v>2.6839</v>
      </c>
      <c r="C10" s="3">
        <f t="shared" si="0"/>
        <v>2.7103474341349121</v>
      </c>
      <c r="D10" s="3">
        <f t="shared" si="1"/>
        <v>1.48551075065565</v>
      </c>
      <c r="E10" s="3">
        <f t="shared" si="2"/>
        <v>0.74175371785524125</v>
      </c>
      <c r="F10" s="3">
        <f t="shared" si="3"/>
        <v>72.632522734414891</v>
      </c>
      <c r="G10" s="3">
        <f t="shared" si="4"/>
        <v>0.72632522734414895</v>
      </c>
      <c r="H10" s="1">
        <v>48.315068493150683</v>
      </c>
      <c r="I10" s="1">
        <v>3.5269999999999992</v>
      </c>
      <c r="J10" s="1">
        <v>3.7729999999999997</v>
      </c>
      <c r="K10" s="1">
        <v>7.3</v>
      </c>
      <c r="L10" s="1">
        <f t="shared" si="5"/>
        <v>3.4937211237741854</v>
      </c>
      <c r="M10" s="3">
        <v>3.7374000000000001</v>
      </c>
      <c r="N10" s="3">
        <f t="shared" si="6"/>
        <v>7.2311211237741855</v>
      </c>
      <c r="O10" s="3">
        <v>1.3925258020045457</v>
      </c>
      <c r="P10" s="3">
        <f t="shared" si="7"/>
        <v>0.12671527391927118</v>
      </c>
      <c r="Q10" s="3">
        <f t="shared" si="8"/>
        <v>6.0340606628224366E-2</v>
      </c>
      <c r="R10" s="3">
        <f t="shared" si="9"/>
        <v>3.5355824196225161</v>
      </c>
      <c r="S10" s="3">
        <f t="shared" si="10"/>
        <v>4.914134749127899</v>
      </c>
    </row>
    <row r="11" spans="1:23">
      <c r="A11" s="2">
        <v>88</v>
      </c>
      <c r="B11" s="3">
        <v>2.6775000000000002</v>
      </c>
      <c r="C11" s="3">
        <f t="shared" si="0"/>
        <v>2.7037316587791267</v>
      </c>
      <c r="D11" s="3">
        <f t="shared" si="1"/>
        <v>1.4827561451479641</v>
      </c>
      <c r="E11" s="3">
        <f t="shared" si="2"/>
        <v>0.73842360880281555</v>
      </c>
      <c r="F11" s="3">
        <f t="shared" si="3"/>
        <v>72.688724252455899</v>
      </c>
      <c r="G11" s="3">
        <f t="shared" si="4"/>
        <v>0.72688724252455894</v>
      </c>
      <c r="H11" s="1">
        <v>48.442280945758007</v>
      </c>
      <c r="I11" s="1">
        <v>3.4830000000000005</v>
      </c>
      <c r="J11" s="1">
        <v>3.706999999999999</v>
      </c>
      <c r="K11" s="1">
        <v>7.19</v>
      </c>
      <c r="L11" s="1">
        <f t="shared" si="5"/>
        <v>3.4833758295117372</v>
      </c>
      <c r="M11" s="3">
        <v>3.7073999999999998</v>
      </c>
      <c r="N11" s="3">
        <f t="shared" si="6"/>
        <v>7.190775829511737</v>
      </c>
      <c r="O11" s="3">
        <v>1.3846498599439774</v>
      </c>
      <c r="P11" s="3">
        <f t="shared" si="7"/>
        <v>0.12634005599265397</v>
      </c>
      <c r="Q11" s="3">
        <f t="shared" si="8"/>
        <v>6.0161931425073312E-2</v>
      </c>
      <c r="R11" s="3">
        <f t="shared" si="9"/>
        <v>3.5251131694378821</v>
      </c>
      <c r="S11" s="3">
        <f t="shared" si="10"/>
        <v>4.8490778632264657</v>
      </c>
    </row>
    <row r="12" spans="1:23">
      <c r="A12" s="2">
        <v>98</v>
      </c>
      <c r="B12" s="3">
        <v>2.6768999999999998</v>
      </c>
      <c r="C12" s="3">
        <f t="shared" si="0"/>
        <v>2.7022394211025969</v>
      </c>
      <c r="D12" s="3">
        <f t="shared" si="1"/>
        <v>1.4936165273253428</v>
      </c>
      <c r="E12" s="3">
        <f t="shared" si="2"/>
        <v>0.75615926844699366</v>
      </c>
      <c r="F12" s="3">
        <f t="shared" si="3"/>
        <v>72.017310437338764</v>
      </c>
      <c r="G12" s="3">
        <f t="shared" si="4"/>
        <v>0.72017310437338766</v>
      </c>
      <c r="H12" s="1">
        <v>47.645847632120798</v>
      </c>
      <c r="I12" s="1">
        <v>3.4710000000000001</v>
      </c>
      <c r="J12" s="1">
        <v>3.8140000000000001</v>
      </c>
      <c r="K12" s="1">
        <v>7.2850000000000001</v>
      </c>
      <c r="L12" s="1">
        <f t="shared" si="5"/>
        <v>3.4426968799160993</v>
      </c>
      <c r="M12" s="3">
        <v>3.7829000000000002</v>
      </c>
      <c r="N12" s="3">
        <f t="shared" si="6"/>
        <v>7.2255968799160994</v>
      </c>
      <c r="O12" s="3">
        <v>1.413164481303</v>
      </c>
      <c r="P12" s="3">
        <f t="shared" si="7"/>
        <v>0.12486465367571364</v>
      </c>
      <c r="Q12" s="3">
        <f t="shared" si="8"/>
        <v>5.9459358893196972E-2</v>
      </c>
      <c r="R12" s="3">
        <f t="shared" si="9"/>
        <v>3.4839468101482547</v>
      </c>
      <c r="S12" s="3">
        <f t="shared" si="10"/>
        <v>4.877423265425052</v>
      </c>
    </row>
    <row r="13" spans="1:23">
      <c r="A13" s="2">
        <v>108</v>
      </c>
      <c r="B13" s="3">
        <v>2.6699000000000002</v>
      </c>
      <c r="C13" s="3">
        <f t="shared" si="0"/>
        <v>2.6979885632439595</v>
      </c>
      <c r="D13" s="3">
        <f t="shared" si="1"/>
        <v>1.4545636798985744</v>
      </c>
      <c r="E13" s="3">
        <f t="shared" si="2"/>
        <v>0.69394493464367368</v>
      </c>
      <c r="F13" s="3">
        <f t="shared" si="3"/>
        <v>74.279174341298898</v>
      </c>
      <c r="G13" s="3">
        <f t="shared" si="4"/>
        <v>0.74279174341298893</v>
      </c>
      <c r="H13" s="1">
        <v>50.461667599328486</v>
      </c>
      <c r="I13" s="1">
        <v>3.6070000000000011</v>
      </c>
      <c r="J13" s="1">
        <v>3.5410000000000004</v>
      </c>
      <c r="K13" s="1">
        <v>7.1480000000000015</v>
      </c>
      <c r="L13" s="1">
        <f t="shared" si="5"/>
        <v>3.5008578367692751</v>
      </c>
      <c r="M13" s="3">
        <v>3.4367999999999999</v>
      </c>
      <c r="N13" s="3">
        <f t="shared" si="6"/>
        <v>6.9376578367692749</v>
      </c>
      <c r="O13" s="3">
        <v>1.287239222442788</v>
      </c>
      <c r="P13" s="3">
        <f t="shared" si="7"/>
        <v>0.12697411843204653</v>
      </c>
      <c r="Q13" s="3">
        <f t="shared" si="8"/>
        <v>6.0463865920022154E-2</v>
      </c>
      <c r="R13" s="3">
        <f t="shared" si="9"/>
        <v>3.5428046437512908</v>
      </c>
      <c r="S13" s="3">
        <f t="shared" si="10"/>
        <v>4.9141884255616954</v>
      </c>
    </row>
    <row r="14" spans="1:23">
      <c r="A14" s="2">
        <v>118</v>
      </c>
      <c r="B14" s="3">
        <v>2.6886999999999999</v>
      </c>
      <c r="C14" s="3">
        <f t="shared" si="0"/>
        <v>2.7157294919098964</v>
      </c>
      <c r="D14" s="3">
        <f t="shared" si="1"/>
        <v>1.4824302940636156</v>
      </c>
      <c r="E14" s="3">
        <f t="shared" si="2"/>
        <v>0.73591710467136284</v>
      </c>
      <c r="F14" s="3">
        <f t="shared" si="3"/>
        <v>72.901678651587162</v>
      </c>
      <c r="G14" s="3">
        <f t="shared" si="4"/>
        <v>0.72901678651587165</v>
      </c>
      <c r="H14" s="1">
        <v>48.594880356149147</v>
      </c>
      <c r="I14" s="1">
        <v>3.4930000000000003</v>
      </c>
      <c r="J14" s="1">
        <v>3.6949999999999998</v>
      </c>
      <c r="K14" s="1">
        <v>7.1879999999999988</v>
      </c>
      <c r="L14" s="1">
        <f t="shared" si="5"/>
        <v>3.320666062246278</v>
      </c>
      <c r="M14" s="3">
        <v>3.5127000000000002</v>
      </c>
      <c r="N14" s="3">
        <f t="shared" si="6"/>
        <v>6.8333660622462782</v>
      </c>
      <c r="O14" s="3">
        <v>1.3064678097221707</v>
      </c>
      <c r="P14" s="3">
        <f t="shared" si="7"/>
        <v>0.12043866547007243</v>
      </c>
      <c r="Q14" s="3">
        <f t="shared" si="8"/>
        <v>5.7351745461939246E-2</v>
      </c>
      <c r="R14" s="3">
        <f t="shared" si="9"/>
        <v>3.3604538356604983</v>
      </c>
      <c r="S14" s="3">
        <f t="shared" si="10"/>
        <v>4.8487945968078954</v>
      </c>
    </row>
    <row r="15" spans="1:23">
      <c r="A15" s="2">
        <v>128</v>
      </c>
      <c r="B15" s="3">
        <v>2.6844000000000001</v>
      </c>
      <c r="C15" s="3">
        <f t="shared" si="0"/>
        <v>2.7110239241846079</v>
      </c>
      <c r="D15" s="3">
        <f t="shared" si="1"/>
        <v>1.4837550940436841</v>
      </c>
      <c r="E15" s="3">
        <f t="shared" si="2"/>
        <v>0.7388200258159342</v>
      </c>
      <c r="F15" s="3">
        <f t="shared" si="3"/>
        <v>72.747565256616156</v>
      </c>
      <c r="G15" s="3">
        <f t="shared" si="4"/>
        <v>0.72747565256616153</v>
      </c>
      <c r="H15" s="1">
        <v>48.448854108440479</v>
      </c>
      <c r="I15" s="1">
        <v>3.4670000000000005</v>
      </c>
      <c r="J15" s="1">
        <v>3.6890000000000001</v>
      </c>
      <c r="K15" s="1">
        <v>7.1560000000000006</v>
      </c>
      <c r="L15" s="1">
        <f t="shared" si="5"/>
        <v>3.4388993494171864</v>
      </c>
      <c r="M15" s="3">
        <v>3.6591</v>
      </c>
      <c r="N15" s="3">
        <f t="shared" si="6"/>
        <v>7.0979993494171865</v>
      </c>
      <c r="O15" s="3">
        <v>1.3630978989718372</v>
      </c>
      <c r="P15" s="3">
        <f t="shared" si="7"/>
        <v>0.12472691940891378</v>
      </c>
      <c r="Q15" s="3">
        <f t="shared" si="8"/>
        <v>5.9393771147101801E-2</v>
      </c>
      <c r="R15" s="3">
        <f t="shared" si="9"/>
        <v>3.4801037781504882</v>
      </c>
      <c r="S15" s="3">
        <f t="shared" si="10"/>
        <v>4.8228983534592107</v>
      </c>
    </row>
    <row r="16" spans="1:23">
      <c r="A16" s="2">
        <v>138</v>
      </c>
      <c r="B16" s="3">
        <v>2.6884000000000001</v>
      </c>
      <c r="C16" s="3">
        <f t="shared" si="0"/>
        <v>2.7155521210016551</v>
      </c>
      <c r="D16" s="3">
        <f t="shared" si="1"/>
        <v>1.4807011901612377</v>
      </c>
      <c r="E16" s="3">
        <f t="shared" si="2"/>
        <v>0.73317036478423425</v>
      </c>
      <c r="F16" s="3">
        <f t="shared" si="3"/>
        <v>73.001057165722969</v>
      </c>
      <c r="G16" s="3">
        <f t="shared" si="4"/>
        <v>0.73001057165722971</v>
      </c>
      <c r="H16" s="1">
        <v>48.717948717948715</v>
      </c>
      <c r="I16" s="1">
        <v>3.5909999999999993</v>
      </c>
      <c r="J16" s="1">
        <v>3.78</v>
      </c>
      <c r="K16" s="1">
        <v>7.3709999999999987</v>
      </c>
      <c r="L16" s="1">
        <f t="shared" si="5"/>
        <v>3.5125299999999999</v>
      </c>
      <c r="M16" s="3">
        <v>3.6974</v>
      </c>
      <c r="N16" s="3">
        <f t="shared" si="6"/>
        <v>7.2099299999999999</v>
      </c>
      <c r="O16" s="3">
        <v>1.3753161731885135</v>
      </c>
      <c r="P16" s="3">
        <f t="shared" si="7"/>
        <v>0.12739746113989669</v>
      </c>
      <c r="Q16" s="3">
        <f t="shared" si="8"/>
        <v>6.0665457685665093E-2</v>
      </c>
      <c r="R16" s="3">
        <f t="shared" si="9"/>
        <v>3.5546166612694301</v>
      </c>
      <c r="S16" s="3">
        <f t="shared" si="10"/>
        <v>4.978046920592635</v>
      </c>
    </row>
    <row r="17" spans="1:19">
      <c r="A17" s="2">
        <v>148</v>
      </c>
      <c r="B17" s="3">
        <v>2.6850999999999998</v>
      </c>
      <c r="C17" s="3">
        <f t="shared" si="0"/>
        <v>2.7183640237900009</v>
      </c>
      <c r="D17" s="3">
        <f t="shared" si="1"/>
        <v>1.4152029496940282</v>
      </c>
      <c r="E17" s="3">
        <f t="shared" si="2"/>
        <v>0.62762901567637186</v>
      </c>
      <c r="F17" s="3">
        <f t="shared" si="3"/>
        <v>76.911516993911718</v>
      </c>
      <c r="G17" s="3">
        <f t="shared" si="4"/>
        <v>0.76911516993911722</v>
      </c>
      <c r="H17" s="1">
        <v>53.703170028818448</v>
      </c>
      <c r="I17" s="1">
        <v>3.7270000000000003</v>
      </c>
      <c r="J17" s="1">
        <v>3.2129999999999992</v>
      </c>
      <c r="K17" s="1">
        <v>6.94</v>
      </c>
      <c r="L17" s="1">
        <f t="shared" si="5"/>
        <v>3.7096003734827288</v>
      </c>
      <c r="M17" s="3">
        <v>3.198</v>
      </c>
      <c r="N17" s="3">
        <f t="shared" si="6"/>
        <v>6.9076003734827287</v>
      </c>
      <c r="O17" s="3">
        <v>1.1910170943354066</v>
      </c>
      <c r="P17" s="3">
        <f t="shared" si="7"/>
        <v>0.13454509126621295</v>
      </c>
      <c r="Q17" s="3">
        <f t="shared" si="8"/>
        <v>6.4069091079149015E-2</v>
      </c>
      <c r="R17" s="3">
        <f t="shared" si="9"/>
        <v>3.7540483054188885</v>
      </c>
      <c r="S17" s="3">
        <f t="shared" si="10"/>
        <v>4.9038902876088919</v>
      </c>
    </row>
    <row r="18" spans="1:19">
      <c r="A18" s="2">
        <v>158</v>
      </c>
      <c r="B18" s="3">
        <v>2.6897000000000002</v>
      </c>
      <c r="C18" s="3">
        <f t="shared" si="0"/>
        <v>2.7173547715606348</v>
      </c>
      <c r="D18" s="3">
        <f t="shared" si="1"/>
        <v>1.4758224368421324</v>
      </c>
      <c r="E18" s="3">
        <f t="shared" si="2"/>
        <v>0.72504703401260018</v>
      </c>
      <c r="F18" s="3">
        <f t="shared" si="3"/>
        <v>73.317910432571523</v>
      </c>
      <c r="G18" s="3">
        <f t="shared" si="4"/>
        <v>0.7331791043257152</v>
      </c>
      <c r="H18" s="1">
        <v>49.091153897939947</v>
      </c>
      <c r="I18" s="1">
        <v>3.6460000000000008</v>
      </c>
      <c r="J18" s="1">
        <v>3.7810000000000006</v>
      </c>
      <c r="K18" s="1">
        <v>7.4270000000000014</v>
      </c>
      <c r="L18" s="1">
        <f t="shared" si="5"/>
        <v>3.5312488759587408</v>
      </c>
      <c r="M18" s="3">
        <v>3.6619999999999999</v>
      </c>
      <c r="N18" s="3">
        <f t="shared" si="6"/>
        <v>7.1932488759587407</v>
      </c>
      <c r="O18" s="3">
        <v>1.3614901290106702</v>
      </c>
      <c r="P18" s="3">
        <f t="shared" si="7"/>
        <v>0.12807638410213062</v>
      </c>
      <c r="Q18" s="3">
        <f t="shared" si="8"/>
        <v>6.0988754334347917E-2</v>
      </c>
      <c r="R18" s="3">
        <f t="shared" si="9"/>
        <v>3.5735598242781945</v>
      </c>
      <c r="S18" s="3">
        <f t="shared" si="10"/>
        <v>5.0324482231695882</v>
      </c>
    </row>
    <row r="19" spans="1:19">
      <c r="A19" s="2">
        <v>168</v>
      </c>
      <c r="B19" s="3">
        <v>2.6717</v>
      </c>
      <c r="C19" s="3">
        <f t="shared" si="0"/>
        <v>2.6988013781422286</v>
      </c>
      <c r="D19" s="3">
        <f t="shared" si="1"/>
        <v>1.4673470567497047</v>
      </c>
      <c r="E19" s="3">
        <f t="shared" si="2"/>
        <v>0.71441644565555951</v>
      </c>
      <c r="F19" s="3">
        <f t="shared" si="3"/>
        <v>73.528379989662611</v>
      </c>
      <c r="G19" s="3">
        <f t="shared" si="4"/>
        <v>0.73528379989662607</v>
      </c>
      <c r="H19" s="1">
        <v>49.516441005802712</v>
      </c>
      <c r="I19" s="1">
        <v>3.5839999999999996</v>
      </c>
      <c r="J19" s="1">
        <v>3.6539999999999999</v>
      </c>
      <c r="K19" s="1">
        <v>7.2379999999999995</v>
      </c>
      <c r="L19" s="1">
        <f t="shared" si="5"/>
        <v>3.6228413793103451</v>
      </c>
      <c r="M19" s="3">
        <v>3.6936</v>
      </c>
      <c r="N19" s="3">
        <f t="shared" si="6"/>
        <v>7.3164413793103451</v>
      </c>
      <c r="O19" s="3">
        <v>1.3824905490885953</v>
      </c>
      <c r="P19" s="3">
        <f t="shared" si="7"/>
        <v>0.13139839199571224</v>
      </c>
      <c r="Q19" s="3">
        <f t="shared" si="8"/>
        <v>6.2570662855101059E-2</v>
      </c>
      <c r="R19" s="3">
        <f t="shared" si="9"/>
        <v>3.6662497766660715</v>
      </c>
      <c r="S19" s="3">
        <f t="shared" si="10"/>
        <v>4.9327117035507397</v>
      </c>
    </row>
    <row r="20" spans="1:19">
      <c r="A20" s="2">
        <v>178</v>
      </c>
      <c r="B20" s="3">
        <v>2.6907999999999999</v>
      </c>
      <c r="C20" s="3">
        <f t="shared" si="0"/>
        <v>2.7159473189213967</v>
      </c>
      <c r="D20" s="3">
        <f t="shared" si="1"/>
        <v>1.5082388384836218</v>
      </c>
      <c r="E20" s="3">
        <f t="shared" si="2"/>
        <v>0.77730976632039128</v>
      </c>
      <c r="F20" s="3">
        <f t="shared" si="3"/>
        <v>71.379792203440459</v>
      </c>
      <c r="G20" s="3">
        <f t="shared" si="4"/>
        <v>0.71379792203440462</v>
      </c>
      <c r="H20" s="1">
        <v>46.766237325294604</v>
      </c>
      <c r="I20" s="1">
        <v>3.4130000000000003</v>
      </c>
      <c r="J20" s="1">
        <v>3.8849999999999998</v>
      </c>
      <c r="K20" s="1">
        <v>7.298</v>
      </c>
      <c r="L20" s="1">
        <f t="shared" si="5"/>
        <v>3.4227514285714284</v>
      </c>
      <c r="M20" s="3">
        <v>3.8961000000000001</v>
      </c>
      <c r="N20" s="3">
        <f t="shared" si="6"/>
        <v>7.3188514285714286</v>
      </c>
      <c r="O20" s="3">
        <v>1.4479337000148655</v>
      </c>
      <c r="P20" s="3">
        <f t="shared" si="7"/>
        <v>0.12414124352331601</v>
      </c>
      <c r="Q20" s="3">
        <f t="shared" si="8"/>
        <v>5.9114877868245722E-2</v>
      </c>
      <c r="R20" s="3">
        <f t="shared" si="9"/>
        <v>3.4637623750925237</v>
      </c>
      <c r="S20" s="3">
        <f t="shared" si="10"/>
        <v>4.838756179583191</v>
      </c>
    </row>
    <row r="21" spans="1:19">
      <c r="A21" s="2">
        <v>188</v>
      </c>
      <c r="B21" s="3">
        <v>2.6802999999999999</v>
      </c>
      <c r="C21" s="3">
        <f t="shared" si="0"/>
        <v>2.7053488982983973</v>
      </c>
      <c r="D21" s="3">
        <f t="shared" si="1"/>
        <v>1.5004074867961128</v>
      </c>
      <c r="E21" s="3">
        <f t="shared" si="2"/>
        <v>0.76655622806744428</v>
      </c>
      <c r="F21" s="3">
        <f t="shared" si="3"/>
        <v>71.665161985221545</v>
      </c>
      <c r="G21" s="3">
        <f t="shared" si="4"/>
        <v>0.71665161985221548</v>
      </c>
      <c r="H21" s="1">
        <v>47.198275862068961</v>
      </c>
      <c r="I21" s="1">
        <v>3.5039999999999996</v>
      </c>
      <c r="J21" s="1">
        <v>3.92</v>
      </c>
      <c r="K21" s="1">
        <v>7.4239999999999995</v>
      </c>
      <c r="L21" s="1">
        <f t="shared" si="5"/>
        <v>3.5022122448979589</v>
      </c>
      <c r="M21" s="3">
        <v>3.9180000000000001</v>
      </c>
      <c r="N21" s="3">
        <f t="shared" si="6"/>
        <v>7.4202122448979591</v>
      </c>
      <c r="O21" s="3">
        <v>1.461776666791031</v>
      </c>
      <c r="P21" s="3">
        <f t="shared" si="7"/>
        <v>0.12702324204293136</v>
      </c>
      <c r="Q21" s="3">
        <f t="shared" si="8"/>
        <v>6.0487258115681598E-2</v>
      </c>
      <c r="R21" s="3">
        <f t="shared" si="9"/>
        <v>3.5441752802157129</v>
      </c>
      <c r="S21" s="3">
        <f t="shared" si="10"/>
        <v>4.9479891731630845</v>
      </c>
    </row>
    <row r="22" spans="1:19">
      <c r="A22" s="2">
        <v>198</v>
      </c>
      <c r="B22" s="3">
        <v>2.6861000000000002</v>
      </c>
      <c r="C22" s="3">
        <f t="shared" si="0"/>
        <v>2.7113739378076875</v>
      </c>
      <c r="D22" s="3">
        <f t="shared" si="1"/>
        <v>1.5024578403863089</v>
      </c>
      <c r="E22" s="3">
        <f t="shared" si="2"/>
        <v>0.76881483688711638</v>
      </c>
      <c r="F22" s="3">
        <f t="shared" si="3"/>
        <v>71.644824560468024</v>
      </c>
      <c r="G22" s="3">
        <f t="shared" si="4"/>
        <v>0.71644824560468023</v>
      </c>
      <c r="H22" s="1">
        <v>47.120490129339679</v>
      </c>
      <c r="I22" s="1">
        <v>3.4609999999999985</v>
      </c>
      <c r="J22" s="1">
        <v>3.8840000000000003</v>
      </c>
      <c r="K22" s="1">
        <v>7.3449999999999998</v>
      </c>
      <c r="L22" s="1">
        <f t="shared" si="5"/>
        <v>3.4757030123583927</v>
      </c>
      <c r="M22" s="3">
        <v>3.9005000000000001</v>
      </c>
      <c r="N22" s="3">
        <f t="shared" si="6"/>
        <v>7.3762030123583928</v>
      </c>
      <c r="O22" s="3">
        <v>1.4521052827519452</v>
      </c>
      <c r="P22" s="3">
        <f t="shared" si="7"/>
        <v>0.12606176728761032</v>
      </c>
      <c r="Q22" s="3">
        <f t="shared" si="8"/>
        <v>6.0029412994100147E-2</v>
      </c>
      <c r="R22" s="3">
        <f t="shared" si="9"/>
        <v>3.5173484176230496</v>
      </c>
      <c r="S22" s="3">
        <f t="shared" si="10"/>
        <v>4.8886563087264188</v>
      </c>
    </row>
    <row r="23" spans="1:19">
      <c r="A23" s="2">
        <v>208</v>
      </c>
      <c r="B23" s="3">
        <v>2.6943000000000001</v>
      </c>
      <c r="C23" s="3">
        <f t="shared" si="0"/>
        <v>2.7236362480523781</v>
      </c>
      <c r="D23" s="3">
        <f t="shared" si="1"/>
        <v>1.4606612253636999</v>
      </c>
      <c r="E23" s="3">
        <f t="shared" si="2"/>
        <v>0.69974169054253432</v>
      </c>
      <c r="F23" s="3">
        <f t="shared" si="3"/>
        <v>74.308548322379437</v>
      </c>
      <c r="G23" s="3">
        <f t="shared" si="4"/>
        <v>0.74308548322379442</v>
      </c>
      <c r="H23" s="1">
        <v>50.270886797832901</v>
      </c>
      <c r="I23" s="1">
        <v>3.5259999999999998</v>
      </c>
      <c r="J23" s="1">
        <v>3.4879999999999995</v>
      </c>
      <c r="K23" s="1">
        <v>7.0139999999999993</v>
      </c>
      <c r="L23" s="1">
        <f t="shared" si="5"/>
        <v>3.4596853211009182</v>
      </c>
      <c r="M23" s="3">
        <v>3.4224000000000001</v>
      </c>
      <c r="N23" s="3">
        <f t="shared" si="6"/>
        <v>6.8820853211009183</v>
      </c>
      <c r="O23" s="3">
        <v>1.2702371673533015</v>
      </c>
      <c r="P23" s="3">
        <f t="shared" si="7"/>
        <v>0.12548081475495554</v>
      </c>
      <c r="Q23" s="3">
        <f t="shared" si="8"/>
        <v>5.9752768930931205E-2</v>
      </c>
      <c r="R23" s="3">
        <f t="shared" si="9"/>
        <v>3.5011388045467515</v>
      </c>
      <c r="S23" s="3">
        <f t="shared" si="10"/>
        <v>4.8019348211653501</v>
      </c>
    </row>
    <row r="24" spans="1:19">
      <c r="A24" s="2">
        <v>218</v>
      </c>
      <c r="B24" s="3">
        <v>2.6989000000000001</v>
      </c>
      <c r="C24" s="3">
        <f t="shared" si="0"/>
        <v>2.7249315570595813</v>
      </c>
      <c r="D24" s="3">
        <f t="shared" si="1"/>
        <v>1.5035661243692229</v>
      </c>
      <c r="E24" s="3">
        <f t="shared" si="2"/>
        <v>0.76827598416100229</v>
      </c>
      <c r="F24" s="3">
        <f t="shared" si="3"/>
        <v>71.805677754709066</v>
      </c>
      <c r="G24" s="3">
        <f t="shared" si="4"/>
        <v>0.71805677754709063</v>
      </c>
      <c r="H24" s="1">
        <v>47.191471914719152</v>
      </c>
      <c r="I24" s="1">
        <v>3.4529999999999994</v>
      </c>
      <c r="J24" s="1">
        <v>3.863999999999999</v>
      </c>
      <c r="K24" s="1">
        <v>7.3169999999999984</v>
      </c>
      <c r="L24" s="1">
        <f t="shared" si="5"/>
        <v>3.3833859472049697</v>
      </c>
      <c r="M24" s="3">
        <v>3.7860999999999998</v>
      </c>
      <c r="N24" s="3">
        <f t="shared" si="6"/>
        <v>7.1694859472049695</v>
      </c>
      <c r="O24" s="3">
        <v>1.4028307829115565</v>
      </c>
      <c r="P24" s="3">
        <f t="shared" si="7"/>
        <v>0.12271347995043946</v>
      </c>
      <c r="Q24" s="3">
        <f t="shared" si="8"/>
        <v>5.8434990452590221E-2</v>
      </c>
      <c r="R24" s="3">
        <f t="shared" si="9"/>
        <v>3.4239252218314542</v>
      </c>
      <c r="S24" s="3">
        <f t="shared" si="10"/>
        <v>4.8664304691419087</v>
      </c>
    </row>
    <row r="25" spans="1:19">
      <c r="A25" s="2">
        <v>228</v>
      </c>
      <c r="B25" s="3">
        <v>2.6852</v>
      </c>
      <c r="C25" s="3">
        <f t="shared" si="0"/>
        <v>2.7091401496406795</v>
      </c>
      <c r="D25" s="3">
        <f t="shared" si="1"/>
        <v>1.520062485005119</v>
      </c>
      <c r="E25" s="3">
        <f t="shared" si="2"/>
        <v>0.79750209212239997</v>
      </c>
      <c r="F25" s="3">
        <f t="shared" si="3"/>
        <v>70.562538367453058</v>
      </c>
      <c r="G25" s="3">
        <f t="shared" si="4"/>
        <v>0.70562538367453054</v>
      </c>
      <c r="H25" s="1">
        <v>45.871191876002136</v>
      </c>
      <c r="I25" s="1">
        <v>3.4329999999999998</v>
      </c>
      <c r="J25" s="1">
        <v>4.0510000000000002</v>
      </c>
      <c r="K25" s="1">
        <v>7.484</v>
      </c>
      <c r="L25" s="1">
        <f t="shared" si="5"/>
        <v>3.3680009627252523</v>
      </c>
      <c r="M25" s="3">
        <v>3.9742999999999999</v>
      </c>
      <c r="N25" s="3">
        <f t="shared" si="6"/>
        <v>7.3423009627252522</v>
      </c>
      <c r="O25" s="3">
        <v>1.4800759719946373</v>
      </c>
      <c r="P25" s="3">
        <f t="shared" si="7"/>
        <v>0.12215547533200422</v>
      </c>
      <c r="Q25" s="3">
        <f t="shared" si="8"/>
        <v>5.8169273967621053E-2</v>
      </c>
      <c r="R25" s="3">
        <f t="shared" si="9"/>
        <v>3.4083558965402894</v>
      </c>
      <c r="S25" s="3">
        <f t="shared" si="10"/>
        <v>4.9234818132984826</v>
      </c>
    </row>
    <row r="26" spans="1:19">
      <c r="A26" s="2">
        <v>238</v>
      </c>
      <c r="B26" s="3">
        <v>2.6905999999999999</v>
      </c>
      <c r="C26" s="3">
        <f t="shared" si="0"/>
        <v>2.7160189361009741</v>
      </c>
      <c r="D26" s="3">
        <f t="shared" si="1"/>
        <v>1.5044378893536243</v>
      </c>
      <c r="E26" s="3">
        <f t="shared" si="2"/>
        <v>0.77119610027045049</v>
      </c>
      <c r="F26" s="3">
        <f t="shared" si="3"/>
        <v>71.605643465153676</v>
      </c>
      <c r="G26" s="3">
        <f t="shared" si="4"/>
        <v>0.71605643465153679</v>
      </c>
      <c r="H26" s="1">
        <v>47.032737707056206</v>
      </c>
      <c r="I26" s="1">
        <v>3.6059999999999981</v>
      </c>
      <c r="J26" s="1">
        <v>4.0609999999999999</v>
      </c>
      <c r="K26" s="1">
        <v>7.666999999999998</v>
      </c>
      <c r="L26" s="1">
        <f t="shared" si="5"/>
        <v>3.6049344496429434</v>
      </c>
      <c r="M26" s="3">
        <v>4.0598000000000001</v>
      </c>
      <c r="N26" s="3">
        <f t="shared" si="6"/>
        <v>7.6647344496429435</v>
      </c>
      <c r="O26" s="3">
        <v>1.5088827770757454</v>
      </c>
      <c r="P26" s="3">
        <f t="shared" si="7"/>
        <v>0.13074891786269749</v>
      </c>
      <c r="Q26" s="3">
        <f t="shared" si="8"/>
        <v>6.2261389458427373E-2</v>
      </c>
      <c r="R26" s="3">
        <f t="shared" si="9"/>
        <v>3.6481282885797275</v>
      </c>
      <c r="S26" s="3">
        <f t="shared" si="10"/>
        <v>5.096255587722597</v>
      </c>
    </row>
    <row r="27" spans="1:19">
      <c r="A27" s="2">
        <v>248</v>
      </c>
      <c r="B27" s="3">
        <v>2.6901999999999999</v>
      </c>
      <c r="C27" s="3">
        <f t="shared" si="0"/>
        <v>2.7142181808877988</v>
      </c>
      <c r="D27" s="3">
        <f t="shared" si="1"/>
        <v>1.5234038229167197</v>
      </c>
      <c r="E27" s="3">
        <f t="shared" si="2"/>
        <v>0.80196210826075209</v>
      </c>
      <c r="F27" s="3">
        <f t="shared" si="3"/>
        <v>70.45329244687187</v>
      </c>
      <c r="G27" s="3">
        <f t="shared" si="4"/>
        <v>0.70453292446871874</v>
      </c>
      <c r="H27" s="1">
        <v>45.699718234268076</v>
      </c>
      <c r="I27" s="1">
        <v>3.4059999999999988</v>
      </c>
      <c r="J27" s="1">
        <v>4.0469999999999988</v>
      </c>
      <c r="K27" s="1">
        <v>7.4529999999999976</v>
      </c>
      <c r="L27" s="1">
        <f t="shared" si="5"/>
        <v>3.3539042747714358</v>
      </c>
      <c r="M27" s="3">
        <v>3.9851000000000001</v>
      </c>
      <c r="N27" s="3">
        <f t="shared" si="6"/>
        <v>7.3390042747714359</v>
      </c>
      <c r="O27" s="3">
        <v>1.4813396773474092</v>
      </c>
      <c r="P27" s="3">
        <f t="shared" si="7"/>
        <v>0.12164419649430069</v>
      </c>
      <c r="Q27" s="3">
        <f t="shared" si="8"/>
        <v>5.7925807854428898E-2</v>
      </c>
      <c r="R27" s="3">
        <f t="shared" si="9"/>
        <v>3.3940903039704455</v>
      </c>
      <c r="S27" s="3">
        <f t="shared" si="10"/>
        <v>4.8923337908726205</v>
      </c>
    </row>
    <row r="28" spans="1:19">
      <c r="A28" s="2">
        <v>258</v>
      </c>
      <c r="B28" s="3">
        <v>2.6930000000000001</v>
      </c>
      <c r="C28" s="3">
        <f t="shared" si="0"/>
        <v>2.7166643341458778</v>
      </c>
      <c r="D28" s="3">
        <f t="shared" si="1"/>
        <v>1.5310514432655051</v>
      </c>
      <c r="E28" s="3">
        <f t="shared" si="2"/>
        <v>0.81379901715225345</v>
      </c>
      <c r="F28" s="3">
        <f t="shared" si="3"/>
        <v>70.044182237622195</v>
      </c>
      <c r="G28" s="3">
        <f t="shared" si="4"/>
        <v>0.70044182237622199</v>
      </c>
      <c r="H28" s="1">
        <v>45.207402680280786</v>
      </c>
      <c r="I28" s="1">
        <v>3.5419999999999998</v>
      </c>
      <c r="J28" s="1">
        <v>4.293000000000001</v>
      </c>
      <c r="K28" s="1">
        <v>7.835</v>
      </c>
      <c r="L28" s="1">
        <f t="shared" si="5"/>
        <v>3.511142604239458</v>
      </c>
      <c r="M28" s="3">
        <v>4.2556000000000003</v>
      </c>
      <c r="N28" s="3">
        <f t="shared" si="6"/>
        <v>7.7667426042394583</v>
      </c>
      <c r="O28" s="3">
        <v>1.5802450798366134</v>
      </c>
      <c r="P28" s="3">
        <f t="shared" si="7"/>
        <v>0.12734714108640555</v>
      </c>
      <c r="Q28" s="3">
        <f t="shared" si="8"/>
        <v>6.0641495755431207E-2</v>
      </c>
      <c r="R28" s="3">
        <f t="shared" si="9"/>
        <v>3.5532126419197887</v>
      </c>
      <c r="S28" s="3">
        <f t="shared" si="10"/>
        <v>5.1173982653966936</v>
      </c>
    </row>
    <row r="29" spans="1:19">
      <c r="A29" s="2">
        <v>268</v>
      </c>
      <c r="B29" s="3">
        <v>2.6674000000000002</v>
      </c>
      <c r="C29" s="3">
        <f t="shared" si="0"/>
        <v>2.6917144369639763</v>
      </c>
      <c r="D29" s="3">
        <f t="shared" si="1"/>
        <v>1.4990130527908503</v>
      </c>
      <c r="E29" s="3">
        <f t="shared" si="2"/>
        <v>0.76667771388434747</v>
      </c>
      <c r="F29" s="3">
        <f t="shared" si="3"/>
        <v>71.517122940088157</v>
      </c>
      <c r="G29" s="3">
        <f t="shared" si="4"/>
        <v>0.71517122940088163</v>
      </c>
      <c r="H29" s="1">
        <v>47.144592952612399</v>
      </c>
      <c r="I29" s="1">
        <v>3.4920000000000009</v>
      </c>
      <c r="J29" s="1">
        <v>3.915</v>
      </c>
      <c r="K29" s="1">
        <v>7.4070000000000018</v>
      </c>
      <c r="L29" s="1">
        <f t="shared" si="5"/>
        <v>3.5267862068965532</v>
      </c>
      <c r="M29" s="3">
        <v>3.9540000000000002</v>
      </c>
      <c r="N29" s="3">
        <f t="shared" si="6"/>
        <v>7.4807862068965534</v>
      </c>
      <c r="O29" s="3">
        <v>1.4823423558521407</v>
      </c>
      <c r="P29" s="3">
        <f t="shared" si="7"/>
        <v>0.12791452563873529</v>
      </c>
      <c r="Q29" s="3">
        <f t="shared" si="8"/>
        <v>6.0911678875588231E-2</v>
      </c>
      <c r="R29" s="3">
        <f t="shared" si="9"/>
        <v>3.5690436841164925</v>
      </c>
      <c r="S29" s="3">
        <f t="shared" si="10"/>
        <v>4.9412511693675443</v>
      </c>
    </row>
    <row r="30" spans="1:19">
      <c r="A30" s="2">
        <v>278</v>
      </c>
      <c r="B30" s="3">
        <v>2.6838000000000002</v>
      </c>
      <c r="C30" s="3">
        <f t="shared" si="0"/>
        <v>2.7101027528652351</v>
      </c>
      <c r="D30" s="3">
        <f t="shared" si="1"/>
        <v>1.4872270474182625</v>
      </c>
      <c r="E30" s="3">
        <f t="shared" si="2"/>
        <v>0.74455301984208777</v>
      </c>
      <c r="F30" s="3">
        <f t="shared" si="3"/>
        <v>72.526760505485825</v>
      </c>
      <c r="G30" s="3">
        <f t="shared" si="4"/>
        <v>0.72526760505485821</v>
      </c>
      <c r="H30" s="1">
        <v>48.18903998922849</v>
      </c>
      <c r="I30" s="1">
        <v>3.5789999999999988</v>
      </c>
      <c r="J30" s="1">
        <v>3.847999999999999</v>
      </c>
      <c r="K30" s="1">
        <v>7.4269999999999978</v>
      </c>
      <c r="L30" s="1">
        <f t="shared" si="5"/>
        <v>3.5117542359667362</v>
      </c>
      <c r="M30" s="3">
        <v>3.7757000000000001</v>
      </c>
      <c r="N30" s="3">
        <f t="shared" si="6"/>
        <v>7.2874542359667362</v>
      </c>
      <c r="O30" s="3">
        <v>1.406848498397794</v>
      </c>
      <c r="P30" s="3">
        <f t="shared" si="7"/>
        <v>0.12736932462055517</v>
      </c>
      <c r="Q30" s="3">
        <f t="shared" si="8"/>
        <v>6.0652059343121505E-2</v>
      </c>
      <c r="R30" s="3">
        <f t="shared" si="9"/>
        <v>3.5538316021360266</v>
      </c>
      <c r="S30" s="3">
        <f t="shared" si="10"/>
        <v>4.9938575370134819</v>
      </c>
    </row>
    <row r="31" spans="1:19">
      <c r="A31" s="2">
        <v>288</v>
      </c>
      <c r="B31" s="3">
        <v>2.6947000000000001</v>
      </c>
      <c r="C31" s="3">
        <f t="shared" si="0"/>
        <v>2.7205949729708028</v>
      </c>
      <c r="D31" s="3">
        <f t="shared" si="1"/>
        <v>1.501733370448328</v>
      </c>
      <c r="E31" s="3">
        <f t="shared" si="2"/>
        <v>0.76607500715757804</v>
      </c>
      <c r="F31" s="3">
        <f t="shared" si="3"/>
        <v>71.841637040112275</v>
      </c>
      <c r="G31" s="3">
        <f t="shared" si="4"/>
        <v>0.71841637040112272</v>
      </c>
      <c r="H31" s="1">
        <v>47.27272727272728</v>
      </c>
      <c r="I31" s="1">
        <v>3.4580000000000002</v>
      </c>
      <c r="J31" s="1">
        <v>3.8569999999999993</v>
      </c>
      <c r="K31" s="1">
        <v>7.3150000000000004</v>
      </c>
      <c r="L31" s="1">
        <f t="shared" si="5"/>
        <v>3.4450000000000016</v>
      </c>
      <c r="M31" s="3">
        <v>3.8424999999999998</v>
      </c>
      <c r="N31" s="3">
        <f t="shared" si="6"/>
        <v>7.2875000000000014</v>
      </c>
      <c r="O31" s="3">
        <v>1.4259472297472815</v>
      </c>
      <c r="P31" s="3">
        <f t="shared" si="7"/>
        <v>0.12494818652849737</v>
      </c>
      <c r="Q31" s="3">
        <f t="shared" si="8"/>
        <v>5.9499136442141602E-2</v>
      </c>
      <c r="R31" s="3">
        <f t="shared" si="9"/>
        <v>3.4862775259067371</v>
      </c>
      <c r="S31" s="3">
        <f t="shared" si="10"/>
        <v>4.8710377913598455</v>
      </c>
    </row>
    <row r="32" spans="1:19">
      <c r="A32" s="2">
        <v>298</v>
      </c>
      <c r="B32" s="3">
        <v>2.6976</v>
      </c>
      <c r="C32" s="3">
        <f t="shared" si="0"/>
        <v>2.7213596272112603</v>
      </c>
      <c r="D32" s="3">
        <f t="shared" si="1"/>
        <v>1.5337796867178781</v>
      </c>
      <c r="E32" s="3">
        <f t="shared" si="2"/>
        <v>0.81732464703767194</v>
      </c>
      <c r="F32" s="3">
        <f t="shared" si="3"/>
        <v>69.966312468770127</v>
      </c>
      <c r="G32" s="3">
        <f t="shared" si="4"/>
        <v>0.69966312468770131</v>
      </c>
      <c r="H32" s="1">
        <v>45.076820307281231</v>
      </c>
      <c r="I32" s="1">
        <v>3.3740000000000006</v>
      </c>
      <c r="J32" s="1">
        <v>4.1110000000000007</v>
      </c>
      <c r="K32" s="1">
        <v>7.4850000000000003</v>
      </c>
      <c r="L32" s="1">
        <f t="shared" si="5"/>
        <v>3.3357542203843336</v>
      </c>
      <c r="M32" s="3">
        <v>4.0644</v>
      </c>
      <c r="N32" s="3">
        <f t="shared" si="6"/>
        <v>7.4001542203843336</v>
      </c>
      <c r="O32" s="3">
        <v>1.5066725978647686</v>
      </c>
      <c r="P32" s="3">
        <f t="shared" si="7"/>
        <v>0.12098590436627132</v>
      </c>
      <c r="Q32" s="3">
        <f t="shared" si="8"/>
        <v>5.7612335412510152E-2</v>
      </c>
      <c r="R32" s="3">
        <f t="shared" si="9"/>
        <v>3.3757227780767627</v>
      </c>
      <c r="S32" s="3">
        <f t="shared" si="10"/>
        <v>4.8801011415251478</v>
      </c>
    </row>
    <row r="33" spans="1:19">
      <c r="A33" s="2">
        <v>308</v>
      </c>
      <c r="B33" s="3">
        <v>2.6947000000000001</v>
      </c>
      <c r="C33" s="3">
        <f t="shared" si="0"/>
        <v>2.7168622748669864</v>
      </c>
      <c r="D33" s="3">
        <f t="shared" si="1"/>
        <v>1.5557491816766438</v>
      </c>
      <c r="E33" s="3">
        <f t="shared" si="2"/>
        <v>0.853400369798056</v>
      </c>
      <c r="F33" s="3">
        <f t="shared" si="3"/>
        <v>68.588751160018319</v>
      </c>
      <c r="G33" s="3">
        <f t="shared" si="4"/>
        <v>0.68588751160018324</v>
      </c>
      <c r="H33" s="1">
        <v>43.565287479849559</v>
      </c>
      <c r="I33" s="1">
        <v>3.2430000000000021</v>
      </c>
      <c r="J33" s="1">
        <v>4.2010000000000005</v>
      </c>
      <c r="K33" s="1">
        <v>7.4440000000000026</v>
      </c>
      <c r="L33" s="1">
        <f t="shared" si="5"/>
        <v>3.2057915734348983</v>
      </c>
      <c r="M33" s="3">
        <v>4.1528</v>
      </c>
      <c r="N33" s="3">
        <f t="shared" si="6"/>
        <v>7.3585915734348983</v>
      </c>
      <c r="O33" s="3">
        <v>1.5410991947155528</v>
      </c>
      <c r="P33" s="3">
        <f t="shared" si="7"/>
        <v>0.11627223323339031</v>
      </c>
      <c r="Q33" s="3">
        <f t="shared" si="8"/>
        <v>5.5367730111138241E-2</v>
      </c>
      <c r="R33" s="3">
        <f t="shared" si="9"/>
        <v>3.2442029361995006</v>
      </c>
      <c r="S33" s="3">
        <f t="shared" si="10"/>
        <v>4.7848329844387525</v>
      </c>
    </row>
    <row r="34" spans="1:19">
      <c r="A34" s="2">
        <v>314</v>
      </c>
      <c r="B34" s="3">
        <v>2.6903000000000001</v>
      </c>
      <c r="C34" s="3">
        <f t="shared" ref="C34:C65" si="11">(M34-P34)/(O34-Q34)</f>
        <v>2.7119402696894226</v>
      </c>
      <c r="D34" s="3">
        <f t="shared" ref="D34:D65" si="12">(M34+L34)/(O34-Q34+R34)</f>
        <v>1.5601886800726248</v>
      </c>
      <c r="E34" s="3">
        <f t="shared" ref="E34:E65" si="13">C34*(1-G34)</f>
        <v>0.8614710483257344</v>
      </c>
      <c r="F34" s="3">
        <f t="shared" ref="F34:F65" si="14">R34/(O34-Q34+R34)*100</f>
        <v>68.234143725282266</v>
      </c>
      <c r="G34" s="3">
        <f t="shared" ref="G34:G65" si="15">F34/100</f>
        <v>0.6823414372528227</v>
      </c>
      <c r="H34" s="1">
        <v>43.21672905640893</v>
      </c>
      <c r="I34" s="1">
        <v>3.3480000000000008</v>
      </c>
      <c r="J34" s="1">
        <v>4.3990000000000009</v>
      </c>
      <c r="K34" s="1">
        <v>7.7470000000000017</v>
      </c>
      <c r="L34" s="1">
        <f t="shared" ref="L34:L65" si="16">N34-M34</f>
        <v>3.3515009774948856</v>
      </c>
      <c r="M34" s="3">
        <v>4.4036</v>
      </c>
      <c r="N34" s="3">
        <f t="shared" ref="N34:N65" si="17">M34*K34/J34</f>
        <v>7.7551009774948856</v>
      </c>
      <c r="O34" s="3">
        <v>1.636843474705423</v>
      </c>
      <c r="P34" s="3">
        <f t="shared" ref="P34:P65" si="18">L34/0.965-L34</f>
        <v>0.1215570302718354</v>
      </c>
      <c r="Q34" s="3">
        <f t="shared" ref="Q34:Q65" si="19">P34/2.1</f>
        <v>5.7884300129445426E-2</v>
      </c>
      <c r="R34" s="3">
        <f t="shared" ref="R34:R65" si="20">(L34+P34)/1.024</f>
        <v>3.3916582107096884</v>
      </c>
      <c r="S34" s="3">
        <f t="shared" ref="S34:S65" si="21">K34/D34</f>
        <v>4.9654250789971046</v>
      </c>
    </row>
    <row r="35" spans="1:19">
      <c r="A35" s="2">
        <v>318</v>
      </c>
      <c r="B35" s="3">
        <v>2.6960000000000002</v>
      </c>
      <c r="C35" s="3">
        <f t="shared" si="11"/>
        <v>2.7181156339797883</v>
      </c>
      <c r="D35" s="3">
        <f t="shared" si="12"/>
        <v>1.5577100512890154</v>
      </c>
      <c r="E35" s="3">
        <f t="shared" si="13"/>
        <v>0.85630851007076825</v>
      </c>
      <c r="F35" s="3">
        <f t="shared" si="14"/>
        <v>68.496244259594448</v>
      </c>
      <c r="G35" s="3">
        <f t="shared" si="15"/>
        <v>0.68496244259594452</v>
      </c>
      <c r="H35" s="1">
        <v>43.451763485477187</v>
      </c>
      <c r="I35" s="1">
        <v>3.3510000000000009</v>
      </c>
      <c r="J35" s="1">
        <v>4.3609999999999989</v>
      </c>
      <c r="K35" s="1">
        <v>7.7119999999999997</v>
      </c>
      <c r="L35" s="1">
        <f t="shared" si="16"/>
        <v>3.3918789727126821</v>
      </c>
      <c r="M35" s="3">
        <v>4.4142000000000001</v>
      </c>
      <c r="N35" s="3">
        <f t="shared" si="17"/>
        <v>7.8060789727126823</v>
      </c>
      <c r="O35" s="3">
        <v>1.6373145400593472</v>
      </c>
      <c r="P35" s="3">
        <f t="shared" si="18"/>
        <v>0.12302151714501974</v>
      </c>
      <c r="Q35" s="3">
        <f t="shared" si="19"/>
        <v>5.8581674830961779E-2</v>
      </c>
      <c r="R35" s="3">
        <f t="shared" si="20"/>
        <v>3.4325200096266619</v>
      </c>
      <c r="S35" s="3">
        <f t="shared" si="21"/>
        <v>4.9508571852754422</v>
      </c>
    </row>
    <row r="36" spans="1:19">
      <c r="A36" s="2">
        <v>328</v>
      </c>
      <c r="B36" s="3">
        <v>2.6873999999999998</v>
      </c>
      <c r="C36" s="3">
        <f t="shared" si="11"/>
        <v>2.7106340785224727</v>
      </c>
      <c r="D36" s="3">
        <f t="shared" si="12"/>
        <v>1.5323862890504114</v>
      </c>
      <c r="E36" s="3">
        <f t="shared" si="13"/>
        <v>0.81704100355948106</v>
      </c>
      <c r="F36" s="3">
        <f t="shared" si="14"/>
        <v>69.857938036223672</v>
      </c>
      <c r="G36" s="3">
        <f t="shared" si="15"/>
        <v>0.69857938036223677</v>
      </c>
      <c r="H36" s="1">
        <v>45.047923322683708</v>
      </c>
      <c r="I36" s="1">
        <v>3.3840000000000003</v>
      </c>
      <c r="J36" s="1">
        <v>4.1280000000000001</v>
      </c>
      <c r="K36" s="1">
        <v>7.5120000000000005</v>
      </c>
      <c r="L36" s="1">
        <f t="shared" si="16"/>
        <v>3.3549802325581402</v>
      </c>
      <c r="M36" s="3">
        <v>4.0926</v>
      </c>
      <c r="N36" s="3">
        <f t="shared" si="17"/>
        <v>7.4475802325581402</v>
      </c>
      <c r="O36" s="3">
        <v>1.5228845724492075</v>
      </c>
      <c r="P36" s="3">
        <f t="shared" si="18"/>
        <v>0.12168322086998451</v>
      </c>
      <c r="Q36" s="3">
        <f t="shared" si="19"/>
        <v>5.7944390890468815E-2</v>
      </c>
      <c r="R36" s="3">
        <f t="shared" si="20"/>
        <v>3.3951791537384031</v>
      </c>
      <c r="S36" s="3">
        <f t="shared" si="21"/>
        <v>4.9021581918845243</v>
      </c>
    </row>
    <row r="37" spans="1:19">
      <c r="A37" s="2">
        <v>338</v>
      </c>
      <c r="B37" s="3">
        <v>2.6694</v>
      </c>
      <c r="C37" s="3">
        <f t="shared" si="11"/>
        <v>2.6929034259427982</v>
      </c>
      <c r="D37" s="3">
        <f t="shared" si="12"/>
        <v>1.5121825406358107</v>
      </c>
      <c r="E37" s="3">
        <f t="shared" si="13"/>
        <v>0.78771989782510832</v>
      </c>
      <c r="F37" s="3">
        <f t="shared" si="14"/>
        <v>70.748304961982669</v>
      </c>
      <c r="G37" s="3">
        <f t="shared" si="15"/>
        <v>0.70748304961982666</v>
      </c>
      <c r="H37" s="1">
        <v>46.231617647058812</v>
      </c>
      <c r="I37" s="1">
        <v>3.520999999999999</v>
      </c>
      <c r="J37" s="1">
        <v>4.0949999999999998</v>
      </c>
      <c r="K37" s="1">
        <v>7.6159999999999997</v>
      </c>
      <c r="L37" s="1">
        <f t="shared" si="16"/>
        <v>3.4872947008546999</v>
      </c>
      <c r="M37" s="3">
        <v>4.0557999999999996</v>
      </c>
      <c r="N37" s="3">
        <f t="shared" si="17"/>
        <v>7.5430947008546996</v>
      </c>
      <c r="O37" s="3">
        <v>1.5193676481606353</v>
      </c>
      <c r="P37" s="3">
        <f t="shared" si="18"/>
        <v>0.12648219122270943</v>
      </c>
      <c r="Q37" s="3">
        <f t="shared" si="19"/>
        <v>6.0229614867956867E-2</v>
      </c>
      <c r="R37" s="3">
        <f t="shared" si="20"/>
        <v>3.529078996169345</v>
      </c>
      <c r="S37" s="3">
        <f t="shared" si="21"/>
        <v>5.0364289993705285</v>
      </c>
    </row>
    <row r="38" spans="1:19">
      <c r="A38" s="2">
        <v>348</v>
      </c>
      <c r="B38" s="3">
        <v>2.6686999999999999</v>
      </c>
      <c r="C38" s="3">
        <f t="shared" si="11"/>
        <v>2.6924674662546448</v>
      </c>
      <c r="D38" s="3">
        <f t="shared" si="12"/>
        <v>1.5077839010559011</v>
      </c>
      <c r="E38" s="3">
        <f t="shared" si="13"/>
        <v>0.78069991811993056</v>
      </c>
      <c r="F38" s="3">
        <f t="shared" si="14"/>
        <v>71.004295208590847</v>
      </c>
      <c r="G38" s="3">
        <f t="shared" si="15"/>
        <v>0.71004295208590851</v>
      </c>
      <c r="H38" s="1">
        <v>46.534257531324982</v>
      </c>
      <c r="I38" s="1">
        <v>3.4910000000000014</v>
      </c>
      <c r="J38" s="1">
        <v>4.011000000000001</v>
      </c>
      <c r="K38" s="1">
        <v>7.5020000000000024</v>
      </c>
      <c r="L38" s="1">
        <f t="shared" si="16"/>
        <v>3.4480914235851414</v>
      </c>
      <c r="M38" s="3">
        <v>3.9617</v>
      </c>
      <c r="N38" s="3">
        <f t="shared" si="17"/>
        <v>7.4097914235851414</v>
      </c>
      <c r="O38" s="3">
        <v>1.4845055645070635</v>
      </c>
      <c r="P38" s="3">
        <f t="shared" si="18"/>
        <v>0.12506031069997947</v>
      </c>
      <c r="Q38" s="3">
        <f t="shared" si="19"/>
        <v>5.9552528904752128E-2</v>
      </c>
      <c r="R38" s="3">
        <f t="shared" si="20"/>
        <v>3.4894059905128132</v>
      </c>
      <c r="S38" s="3">
        <f t="shared" si="21"/>
        <v>4.9755140605668702</v>
      </c>
    </row>
    <row r="39" spans="1:19">
      <c r="A39" s="2">
        <v>358</v>
      </c>
      <c r="B39" s="3">
        <v>2.6753999999999998</v>
      </c>
      <c r="C39" s="3">
        <f t="shared" si="11"/>
        <v>2.7004542751042333</v>
      </c>
      <c r="D39" s="3">
        <f t="shared" si="12"/>
        <v>1.496066405233585</v>
      </c>
      <c r="E39" s="3">
        <f t="shared" si="13"/>
        <v>0.76041068407121437</v>
      </c>
      <c r="F39" s="3">
        <f t="shared" si="14"/>
        <v>71.841379019762755</v>
      </c>
      <c r="G39" s="3">
        <f t="shared" si="15"/>
        <v>0.71841379019762752</v>
      </c>
      <c r="H39" s="1">
        <v>47.451621695284828</v>
      </c>
      <c r="I39" s="1">
        <v>3.4820000000000011</v>
      </c>
      <c r="J39" s="1">
        <v>3.8559999999999999</v>
      </c>
      <c r="K39" s="1">
        <v>7.338000000000001</v>
      </c>
      <c r="L39" s="1">
        <f t="shared" si="16"/>
        <v>3.4891337655601671</v>
      </c>
      <c r="M39" s="3">
        <v>3.8639000000000001</v>
      </c>
      <c r="N39" s="3">
        <f t="shared" si="17"/>
        <v>7.3530337655601672</v>
      </c>
      <c r="O39" s="3">
        <v>1.4442326381101893</v>
      </c>
      <c r="P39" s="3">
        <f t="shared" si="18"/>
        <v>0.12654889305140493</v>
      </c>
      <c r="Q39" s="3">
        <f t="shared" si="19"/>
        <v>6.0261377643526154E-2</v>
      </c>
      <c r="R39" s="3">
        <f t="shared" si="20"/>
        <v>3.5309400963003634</v>
      </c>
      <c r="S39" s="3">
        <f t="shared" si="21"/>
        <v>4.9048624942916881</v>
      </c>
    </row>
    <row r="40" spans="1:19">
      <c r="A40" s="2">
        <v>368</v>
      </c>
      <c r="B40" s="3">
        <v>2.68</v>
      </c>
      <c r="C40" s="3">
        <f t="shared" si="11"/>
        <v>2.7049472857417749</v>
      </c>
      <c r="D40" s="3">
        <f t="shared" si="12"/>
        <v>1.5015055843147223</v>
      </c>
      <c r="E40" s="3">
        <f t="shared" si="13"/>
        <v>0.76839258742648375</v>
      </c>
      <c r="F40" s="3">
        <f t="shared" si="14"/>
        <v>71.593066102367004</v>
      </c>
      <c r="G40" s="3">
        <f t="shared" si="15"/>
        <v>0.71593066102367009</v>
      </c>
      <c r="H40" s="1">
        <v>47.116311080523054</v>
      </c>
      <c r="I40" s="1">
        <v>3.423</v>
      </c>
      <c r="J40" s="1">
        <v>3.8420000000000005</v>
      </c>
      <c r="K40" s="1">
        <v>7.2649999999999997</v>
      </c>
      <c r="L40" s="1">
        <f t="shared" si="16"/>
        <v>3.3919061166059334</v>
      </c>
      <c r="M40" s="3">
        <v>3.8071000000000002</v>
      </c>
      <c r="N40" s="3">
        <f t="shared" si="17"/>
        <v>7.1990061166059336</v>
      </c>
      <c r="O40" s="3">
        <v>1.4205597014925373</v>
      </c>
      <c r="P40" s="3">
        <f t="shared" si="18"/>
        <v>0.1230225016385571</v>
      </c>
      <c r="Q40" s="3">
        <f t="shared" si="19"/>
        <v>5.8582143637408143E-2</v>
      </c>
      <c r="R40" s="3">
        <f t="shared" si="20"/>
        <v>3.432547478754385</v>
      </c>
      <c r="S40" s="3">
        <f t="shared" si="21"/>
        <v>4.8384768434382481</v>
      </c>
    </row>
    <row r="41" spans="1:19">
      <c r="A41" s="2">
        <v>378</v>
      </c>
      <c r="B41" s="3">
        <v>2.7058</v>
      </c>
      <c r="C41" s="3">
        <f t="shared" si="11"/>
        <v>2.7303328276105954</v>
      </c>
      <c r="D41" s="3">
        <f t="shared" si="12"/>
        <v>1.5299029109668363</v>
      </c>
      <c r="E41" s="3">
        <f t="shared" si="13"/>
        <v>0.8095040446070223</v>
      </c>
      <c r="F41" s="3">
        <f t="shared" si="14"/>
        <v>70.351451792950598</v>
      </c>
      <c r="G41" s="3">
        <f t="shared" si="15"/>
        <v>0.70351451792950603</v>
      </c>
      <c r="H41" s="1">
        <v>45.439805431698417</v>
      </c>
      <c r="I41" s="1">
        <v>3.3629999999999995</v>
      </c>
      <c r="J41" s="1">
        <v>4.0380000000000003</v>
      </c>
      <c r="K41" s="1">
        <v>7.4009999999999998</v>
      </c>
      <c r="L41" s="1">
        <f t="shared" si="16"/>
        <v>3.3383479940564635</v>
      </c>
      <c r="M41" s="3">
        <v>4.0084</v>
      </c>
      <c r="N41" s="3">
        <f t="shared" si="17"/>
        <v>7.3467479940564635</v>
      </c>
      <c r="O41" s="3">
        <v>1.4814103037918545</v>
      </c>
      <c r="P41" s="3">
        <f t="shared" si="18"/>
        <v>0.12107997905904266</v>
      </c>
      <c r="Q41" s="3">
        <f t="shared" si="19"/>
        <v>5.7657132885258408E-2</v>
      </c>
      <c r="R41" s="3">
        <f t="shared" si="20"/>
        <v>3.3783476299956114</v>
      </c>
      <c r="S41" s="3">
        <f t="shared" si="21"/>
        <v>4.8375618785657908</v>
      </c>
    </row>
    <row r="42" spans="1:19">
      <c r="A42" s="2">
        <v>388</v>
      </c>
      <c r="B42" s="3">
        <v>2.6907000000000001</v>
      </c>
      <c r="C42" s="3">
        <f t="shared" si="11"/>
        <v>2.7155482310494041</v>
      </c>
      <c r="D42" s="3">
        <f t="shared" si="12"/>
        <v>1.512210995183815</v>
      </c>
      <c r="E42" s="3">
        <f t="shared" si="13"/>
        <v>0.78375566242518691</v>
      </c>
      <c r="F42" s="3">
        <f t="shared" si="14"/>
        <v>71.1382160897098</v>
      </c>
      <c r="G42" s="3">
        <f t="shared" si="15"/>
        <v>0.71138216089709805</v>
      </c>
      <c r="H42" s="1">
        <v>46.485536631522052</v>
      </c>
      <c r="I42" s="1">
        <v>3.4390000000000018</v>
      </c>
      <c r="J42" s="1">
        <v>3.9589999999999996</v>
      </c>
      <c r="K42" s="1">
        <v>7.3980000000000015</v>
      </c>
      <c r="L42" s="1">
        <f t="shared" si="16"/>
        <v>3.3913977772164707</v>
      </c>
      <c r="M42" s="3">
        <v>3.9041999999999999</v>
      </c>
      <c r="N42" s="3">
        <f t="shared" si="17"/>
        <v>7.2955977772164706</v>
      </c>
      <c r="O42" s="3">
        <v>1.4509978815921507</v>
      </c>
      <c r="P42" s="3">
        <f t="shared" si="18"/>
        <v>0.12300406445862855</v>
      </c>
      <c r="Q42" s="3">
        <f t="shared" si="19"/>
        <v>5.8573364027918351E-2</v>
      </c>
      <c r="R42" s="3">
        <f t="shared" si="20"/>
        <v>3.432033048510839</v>
      </c>
      <c r="S42" s="3">
        <f t="shared" si="21"/>
        <v>4.892174454200914</v>
      </c>
    </row>
    <row r="43" spans="1:19">
      <c r="A43" s="2">
        <v>398</v>
      </c>
      <c r="B43" s="3">
        <v>2.6890999999999998</v>
      </c>
      <c r="C43" s="3">
        <f t="shared" si="11"/>
        <v>2.7114123833203978</v>
      </c>
      <c r="D43" s="3">
        <f t="shared" si="12"/>
        <v>1.5481615324746103</v>
      </c>
      <c r="E43" s="3">
        <f t="shared" si="13"/>
        <v>0.84224703105192289</v>
      </c>
      <c r="F43" s="3">
        <f t="shared" si="14"/>
        <v>68.93696302955928</v>
      </c>
      <c r="G43" s="3">
        <f t="shared" si="15"/>
        <v>0.68936963029559284</v>
      </c>
      <c r="H43" s="1">
        <v>44.001060585973747</v>
      </c>
      <c r="I43" s="1">
        <v>3.3189999999999991</v>
      </c>
      <c r="J43" s="1">
        <v>4.2240000000000002</v>
      </c>
      <c r="K43" s="1">
        <v>7.5429999999999993</v>
      </c>
      <c r="L43" s="1">
        <f t="shared" si="16"/>
        <v>3.2592831439393928</v>
      </c>
      <c r="M43" s="3">
        <v>4.1479999999999997</v>
      </c>
      <c r="N43" s="3">
        <f t="shared" si="17"/>
        <v>7.4072831439393925</v>
      </c>
      <c r="O43" s="3">
        <v>1.5425235208805921</v>
      </c>
      <c r="P43" s="3">
        <f t="shared" si="18"/>
        <v>0.11821234200816466</v>
      </c>
      <c r="Q43" s="3">
        <f t="shared" si="19"/>
        <v>5.6291591432459362E-2</v>
      </c>
      <c r="R43" s="3">
        <f t="shared" si="20"/>
        <v>3.2983354354956615</v>
      </c>
      <c r="S43" s="3">
        <f t="shared" si="21"/>
        <v>4.8722306049958028</v>
      </c>
    </row>
    <row r="44" spans="1:19">
      <c r="A44" s="2">
        <v>408</v>
      </c>
      <c r="B44" s="3">
        <v>2.7250999999999999</v>
      </c>
      <c r="C44" s="3">
        <f t="shared" si="11"/>
        <v>2.7508080439564426</v>
      </c>
      <c r="D44" s="3">
        <f t="shared" si="12"/>
        <v>1.5304334054994446</v>
      </c>
      <c r="E44" s="3">
        <f t="shared" si="13"/>
        <v>0.80674924491564781</v>
      </c>
      <c r="F44" s="3">
        <f t="shared" si="14"/>
        <v>70.672281307011403</v>
      </c>
      <c r="G44" s="3">
        <f t="shared" si="15"/>
        <v>0.70672281307011398</v>
      </c>
      <c r="H44" s="1">
        <v>45.631205673758878</v>
      </c>
      <c r="I44" s="1">
        <v>3.2170000000000005</v>
      </c>
      <c r="J44" s="1">
        <v>3.8329999999999984</v>
      </c>
      <c r="K44" s="1">
        <v>7.05</v>
      </c>
      <c r="L44" s="1">
        <f t="shared" si="16"/>
        <v>3.183344456039658</v>
      </c>
      <c r="M44" s="3">
        <v>3.7928999999999999</v>
      </c>
      <c r="N44" s="3">
        <f t="shared" si="17"/>
        <v>6.9762444560396579</v>
      </c>
      <c r="O44" s="3">
        <v>1.3918388316025101</v>
      </c>
      <c r="P44" s="3">
        <f t="shared" si="18"/>
        <v>0.11545808907915855</v>
      </c>
      <c r="Q44" s="3">
        <f t="shared" si="19"/>
        <v>5.4980042418646929E-2</v>
      </c>
      <c r="R44" s="3">
        <f t="shared" si="20"/>
        <v>3.2214868604675941</v>
      </c>
      <c r="S44" s="3">
        <f t="shared" si="21"/>
        <v>4.6065382359445355</v>
      </c>
    </row>
    <row r="45" spans="1:19">
      <c r="A45" s="2">
        <v>418</v>
      </c>
      <c r="B45" s="3">
        <v>2.6901999999999999</v>
      </c>
      <c r="C45" s="3">
        <f t="shared" si="11"/>
        <v>2.7151118990814807</v>
      </c>
      <c r="D45" s="3">
        <f t="shared" si="12"/>
        <v>1.5109033651808612</v>
      </c>
      <c r="E45" s="3">
        <f t="shared" si="13"/>
        <v>0.78173249281931456</v>
      </c>
      <c r="F45" s="3">
        <f t="shared" si="14"/>
        <v>71.208093004057261</v>
      </c>
      <c r="G45" s="3">
        <f t="shared" si="15"/>
        <v>0.7120809300405726</v>
      </c>
      <c r="H45" s="1">
        <v>46.571468966492276</v>
      </c>
      <c r="I45" s="1">
        <v>3.2939999999999987</v>
      </c>
      <c r="J45" s="1">
        <v>3.7790000000000017</v>
      </c>
      <c r="K45" s="1">
        <v>7.0730000000000004</v>
      </c>
      <c r="L45" s="1">
        <f t="shared" si="16"/>
        <v>3.3064647261180178</v>
      </c>
      <c r="M45" s="3">
        <v>3.7932999999999999</v>
      </c>
      <c r="N45" s="3">
        <f t="shared" si="17"/>
        <v>7.0997647261180177</v>
      </c>
      <c r="O45" s="3">
        <v>1.4100438629098209</v>
      </c>
      <c r="P45" s="3">
        <f t="shared" si="18"/>
        <v>0.11992359110272632</v>
      </c>
      <c r="Q45" s="3">
        <f t="shared" si="19"/>
        <v>5.7106471953679197E-2</v>
      </c>
      <c r="R45" s="3">
        <f t="shared" si="20"/>
        <v>3.3460823410358826</v>
      </c>
      <c r="S45" s="3">
        <f t="shared" si="21"/>
        <v>4.6813053455297151</v>
      </c>
    </row>
    <row r="46" spans="1:19">
      <c r="A46" s="2">
        <v>428</v>
      </c>
      <c r="B46" s="3">
        <v>2.6793</v>
      </c>
      <c r="C46" s="3">
        <f t="shared" si="11"/>
        <v>2.7028560190022581</v>
      </c>
      <c r="D46" s="3">
        <f t="shared" si="12"/>
        <v>1.5203223669888228</v>
      </c>
      <c r="E46" s="3">
        <f t="shared" si="13"/>
        <v>0.79904880573286585</v>
      </c>
      <c r="F46" s="3">
        <f t="shared" si="14"/>
        <v>70.436871216402068</v>
      </c>
      <c r="G46" s="3">
        <f t="shared" si="15"/>
        <v>0.70436871216402064</v>
      </c>
      <c r="H46" s="1">
        <v>45.781671159029671</v>
      </c>
      <c r="I46" s="1">
        <v>3.397000000000002</v>
      </c>
      <c r="J46" s="1">
        <v>4.0229999999999997</v>
      </c>
      <c r="K46" s="1">
        <v>7.42</v>
      </c>
      <c r="L46" s="1">
        <f t="shared" si="16"/>
        <v>3.359762192393736</v>
      </c>
      <c r="M46" s="3">
        <v>3.9788999999999999</v>
      </c>
      <c r="N46" s="3">
        <f t="shared" si="17"/>
        <v>7.3386621923937359</v>
      </c>
      <c r="O46" s="3">
        <v>1.4850520658380919</v>
      </c>
      <c r="P46" s="3">
        <f t="shared" si="18"/>
        <v>0.12185665982775218</v>
      </c>
      <c r="Q46" s="3">
        <f t="shared" si="19"/>
        <v>5.802698087035818E-2</v>
      </c>
      <c r="R46" s="3">
        <f t="shared" si="20"/>
        <v>3.4000184103725468</v>
      </c>
      <c r="S46" s="3">
        <f t="shared" si="21"/>
        <v>4.8805438643227896</v>
      </c>
    </row>
    <row r="47" spans="1:19">
      <c r="A47" s="2">
        <v>438</v>
      </c>
      <c r="B47" s="3">
        <v>2.7025999999999999</v>
      </c>
      <c r="C47" s="3">
        <f t="shared" si="11"/>
        <v>2.7271535349530982</v>
      </c>
      <c r="D47" s="3">
        <f t="shared" si="12"/>
        <v>1.5267818161019149</v>
      </c>
      <c r="E47" s="3">
        <f t="shared" si="13"/>
        <v>0.80507316513319171</v>
      </c>
      <c r="F47" s="3">
        <f t="shared" si="14"/>
        <v>70.479360446164335</v>
      </c>
      <c r="G47" s="3">
        <f t="shared" si="15"/>
        <v>0.70479360446164341</v>
      </c>
      <c r="H47" s="1">
        <v>45.615479621243317</v>
      </c>
      <c r="I47" s="1">
        <v>3.3239999999999998</v>
      </c>
      <c r="J47" s="1">
        <v>3.9629999999999992</v>
      </c>
      <c r="K47" s="1">
        <v>7.286999999999999</v>
      </c>
      <c r="L47" s="1">
        <f t="shared" si="16"/>
        <v>3.2960693414080242</v>
      </c>
      <c r="M47" s="3">
        <v>3.9297</v>
      </c>
      <c r="N47" s="3">
        <f t="shared" si="17"/>
        <v>7.2257693414080242</v>
      </c>
      <c r="O47" s="3">
        <v>1.45404425368164</v>
      </c>
      <c r="P47" s="3">
        <f t="shared" si="18"/>
        <v>0.11954655642412515</v>
      </c>
      <c r="Q47" s="3">
        <f t="shared" si="19"/>
        <v>5.6926931630535783E-2</v>
      </c>
      <c r="R47" s="3">
        <f t="shared" si="20"/>
        <v>3.3355624002267081</v>
      </c>
      <c r="S47" s="3">
        <f t="shared" si="21"/>
        <v>4.7727841156798148</v>
      </c>
    </row>
    <row r="48" spans="1:19">
      <c r="A48" s="2">
        <v>448</v>
      </c>
      <c r="B48" s="3">
        <v>2.6928999999999998</v>
      </c>
      <c r="C48" s="3">
        <f t="shared" si="11"/>
        <v>2.7190954253260036</v>
      </c>
      <c r="D48" s="3">
        <f t="shared" si="12"/>
        <v>1.4963318215612822</v>
      </c>
      <c r="E48" s="3">
        <f t="shared" si="13"/>
        <v>0.7576654836385861</v>
      </c>
      <c r="F48" s="3">
        <f t="shared" si="14"/>
        <v>72.135384562763321</v>
      </c>
      <c r="G48" s="3">
        <f t="shared" si="15"/>
        <v>0.72135384562763316</v>
      </c>
      <c r="H48" s="1">
        <v>47.637362637362642</v>
      </c>
      <c r="I48" s="1">
        <v>3.468</v>
      </c>
      <c r="J48" s="1">
        <v>3.8119999999999994</v>
      </c>
      <c r="K48" s="1">
        <v>7.28</v>
      </c>
      <c r="L48" s="1">
        <f t="shared" si="16"/>
        <v>3.4054086044071363</v>
      </c>
      <c r="M48" s="3">
        <v>3.7431999999999999</v>
      </c>
      <c r="N48" s="3">
        <f t="shared" si="17"/>
        <v>7.1486086044071362</v>
      </c>
      <c r="O48" s="3">
        <v>1.390025622934383</v>
      </c>
      <c r="P48" s="3">
        <f t="shared" si="18"/>
        <v>0.12351222917538829</v>
      </c>
      <c r="Q48" s="3">
        <f t="shared" si="19"/>
        <v>5.8815347226375374E-2</v>
      </c>
      <c r="R48" s="3">
        <f t="shared" si="20"/>
        <v>3.4462117515454342</v>
      </c>
      <c r="S48" s="3">
        <f t="shared" si="21"/>
        <v>4.8652310236936627</v>
      </c>
    </row>
    <row r="49" spans="1:19">
      <c r="A49" s="2">
        <v>458</v>
      </c>
      <c r="B49" s="3">
        <v>2.6787999999999998</v>
      </c>
      <c r="C49" s="3">
        <f t="shared" si="11"/>
        <v>2.7040189572475701</v>
      </c>
      <c r="D49" s="3">
        <f t="shared" si="12"/>
        <v>1.496845907455687</v>
      </c>
      <c r="E49" s="3">
        <f t="shared" si="13"/>
        <v>0.76105349412952672</v>
      </c>
      <c r="F49" s="3">
        <f t="shared" si="14"/>
        <v>71.854727863882815</v>
      </c>
      <c r="G49" s="3">
        <f t="shared" si="15"/>
        <v>0.71854727863882817</v>
      </c>
      <c r="H49" s="1">
        <v>47.435723030880162</v>
      </c>
      <c r="I49" s="1">
        <v>3.4870000000000001</v>
      </c>
      <c r="J49" s="1">
        <v>3.863999999999999</v>
      </c>
      <c r="K49" s="1">
        <v>7.3509999999999991</v>
      </c>
      <c r="L49" s="1">
        <f t="shared" si="16"/>
        <v>3.4292443064182203</v>
      </c>
      <c r="M49" s="3">
        <v>3.8</v>
      </c>
      <c r="N49" s="3">
        <f t="shared" si="17"/>
        <v>7.2292443064182201</v>
      </c>
      <c r="O49" s="3">
        <v>1.418545617440645</v>
      </c>
      <c r="P49" s="3">
        <f t="shared" si="18"/>
        <v>0.12437673650221548</v>
      </c>
      <c r="Q49" s="3">
        <f t="shared" si="19"/>
        <v>5.922701738200737E-2</v>
      </c>
      <c r="R49" s="3">
        <f t="shared" si="20"/>
        <v>3.470333049726988</v>
      </c>
      <c r="S49" s="3">
        <f t="shared" si="21"/>
        <v>4.9109931512556981</v>
      </c>
    </row>
    <row r="50" spans="1:19">
      <c r="A50" s="2">
        <v>468</v>
      </c>
      <c r="B50" s="3">
        <v>2.6903999999999999</v>
      </c>
      <c r="C50" s="3">
        <f t="shared" si="11"/>
        <v>2.7140561088445381</v>
      </c>
      <c r="D50" s="3">
        <f t="shared" si="12"/>
        <v>1.5288363583302911</v>
      </c>
      <c r="E50" s="3">
        <f t="shared" si="13"/>
        <v>0.81071521538412483</v>
      </c>
      <c r="F50" s="3">
        <f t="shared" si="14"/>
        <v>70.129017865836502</v>
      </c>
      <c r="G50" s="3">
        <f t="shared" si="15"/>
        <v>0.70129017865836507</v>
      </c>
      <c r="H50" s="1">
        <v>45.327735644637031</v>
      </c>
      <c r="I50" s="1">
        <v>3.3469999999999978</v>
      </c>
      <c r="J50" s="1">
        <v>4.0370000000000008</v>
      </c>
      <c r="K50" s="1">
        <v>7.3839999999999986</v>
      </c>
      <c r="L50" s="1">
        <f t="shared" si="16"/>
        <v>3.3053801337626925</v>
      </c>
      <c r="M50" s="3">
        <v>3.9868000000000001</v>
      </c>
      <c r="N50" s="3">
        <f t="shared" si="17"/>
        <v>7.2921801337626926</v>
      </c>
      <c r="O50" s="3">
        <v>1.4818614332441273</v>
      </c>
      <c r="P50" s="3">
        <f t="shared" si="18"/>
        <v>0.11988425355615995</v>
      </c>
      <c r="Q50" s="3">
        <f t="shared" si="19"/>
        <v>5.708773978864759E-2</v>
      </c>
      <c r="R50" s="3">
        <f t="shared" si="20"/>
        <v>3.3449847532410666</v>
      </c>
      <c r="S50" s="3">
        <f t="shared" si="21"/>
        <v>4.8298171087874877</v>
      </c>
    </row>
    <row r="51" spans="1:19">
      <c r="A51" s="2">
        <v>478</v>
      </c>
      <c r="B51" s="3">
        <v>2.6909999999999998</v>
      </c>
      <c r="C51" s="3">
        <f t="shared" si="11"/>
        <v>2.7154566007411747</v>
      </c>
      <c r="D51" s="3">
        <f t="shared" si="12"/>
        <v>1.5178976780143998</v>
      </c>
      <c r="E51" s="3">
        <f t="shared" si="13"/>
        <v>0.79290104710180787</v>
      </c>
      <c r="F51" s="3">
        <f t="shared" si="14"/>
        <v>70.800452237557835</v>
      </c>
      <c r="G51" s="3">
        <f t="shared" si="15"/>
        <v>0.70800452237557832</v>
      </c>
      <c r="H51" s="1">
        <v>46.091496084627018</v>
      </c>
      <c r="I51" s="1">
        <v>3.355</v>
      </c>
      <c r="J51" s="1">
        <v>3.9239999999999995</v>
      </c>
      <c r="K51" s="1">
        <v>7.2789999999999999</v>
      </c>
      <c r="L51" s="1">
        <f t="shared" si="16"/>
        <v>3.327982161060143</v>
      </c>
      <c r="M51" s="3">
        <v>3.8923999999999999</v>
      </c>
      <c r="N51" s="3">
        <f t="shared" si="17"/>
        <v>7.2203821610601429</v>
      </c>
      <c r="O51" s="3">
        <v>1.4464511334076551</v>
      </c>
      <c r="P51" s="3">
        <f t="shared" si="18"/>
        <v>0.12070401620425386</v>
      </c>
      <c r="Q51" s="3">
        <f t="shared" si="19"/>
        <v>5.7478102954406599E-2</v>
      </c>
      <c r="R51" s="3">
        <f t="shared" si="20"/>
        <v>3.3678575949847627</v>
      </c>
      <c r="S51" s="3">
        <f t="shared" si="21"/>
        <v>4.7954484056671349</v>
      </c>
    </row>
    <row r="52" spans="1:19">
      <c r="A52" s="2">
        <v>488</v>
      </c>
      <c r="B52" s="3">
        <v>2.6837</v>
      </c>
      <c r="C52" s="3">
        <f t="shared" si="11"/>
        <v>2.7117222588923813</v>
      </c>
      <c r="D52" s="3">
        <f t="shared" si="12"/>
        <v>1.4666269516783308</v>
      </c>
      <c r="E52" s="3">
        <f t="shared" si="13"/>
        <v>0.71118417199731265</v>
      </c>
      <c r="F52" s="3">
        <f t="shared" si="14"/>
        <v>73.773708953224443</v>
      </c>
      <c r="G52" s="3">
        <f t="shared" si="15"/>
        <v>0.73773708953224437</v>
      </c>
      <c r="H52" s="1">
        <v>49.706047032474807</v>
      </c>
      <c r="I52" s="1">
        <v>3.5510000000000002</v>
      </c>
      <c r="J52" s="1">
        <v>3.593</v>
      </c>
      <c r="K52" s="1">
        <v>7.1440000000000001</v>
      </c>
      <c r="L52" s="1">
        <f t="shared" si="16"/>
        <v>3.5288618424714735</v>
      </c>
      <c r="M52" s="3">
        <v>3.5706000000000002</v>
      </c>
      <c r="N52" s="3">
        <f t="shared" si="17"/>
        <v>7.0994618424714737</v>
      </c>
      <c r="O52" s="3">
        <v>1.3304765808398853</v>
      </c>
      <c r="P52" s="3">
        <f t="shared" si="18"/>
        <v>0.12798980775803281</v>
      </c>
      <c r="Q52" s="3">
        <f t="shared" si="19"/>
        <v>6.094752750382515E-2</v>
      </c>
      <c r="R52" s="3">
        <f t="shared" si="20"/>
        <v>3.571144189677252</v>
      </c>
      <c r="S52" s="3">
        <f t="shared" si="21"/>
        <v>4.8710409909110028</v>
      </c>
    </row>
    <row r="53" spans="1:19">
      <c r="A53" s="2">
        <v>498</v>
      </c>
      <c r="B53" s="3">
        <v>2.6850000000000001</v>
      </c>
      <c r="C53" s="3">
        <f t="shared" si="11"/>
        <v>2.7075953555599286</v>
      </c>
      <c r="D53" s="3">
        <f t="shared" si="12"/>
        <v>1.5399407158619456</v>
      </c>
      <c r="E53" s="3">
        <f t="shared" si="13"/>
        <v>0.82974729135402625</v>
      </c>
      <c r="F53" s="3">
        <f t="shared" si="14"/>
        <v>69.354826612101533</v>
      </c>
      <c r="G53" s="3">
        <f t="shared" si="15"/>
        <v>0.69354826612101528</v>
      </c>
      <c r="H53" s="1">
        <v>44.504093410280504</v>
      </c>
      <c r="I53" s="1">
        <v>3.3160000000000007</v>
      </c>
      <c r="J53" s="1">
        <v>4.1349999999999998</v>
      </c>
      <c r="K53" s="1">
        <v>7.4510000000000005</v>
      </c>
      <c r="L53" s="1">
        <f t="shared" si="16"/>
        <v>3.2850453204353096</v>
      </c>
      <c r="M53" s="3">
        <v>4.0964</v>
      </c>
      <c r="N53" s="3">
        <f t="shared" si="17"/>
        <v>7.3814453204353097</v>
      </c>
      <c r="O53" s="3">
        <v>1.5256610800744879</v>
      </c>
      <c r="P53" s="3">
        <f t="shared" si="18"/>
        <v>0.1191467214665658</v>
      </c>
      <c r="Q53" s="3">
        <f t="shared" si="19"/>
        <v>5.6736534031697997E-2</v>
      </c>
      <c r="R53" s="3">
        <f t="shared" si="20"/>
        <v>3.3244062909198</v>
      </c>
      <c r="S53" s="3">
        <f t="shared" si="21"/>
        <v>4.8384979520653033</v>
      </c>
    </row>
    <row r="54" spans="1:19">
      <c r="A54" s="2">
        <v>508</v>
      </c>
      <c r="B54" s="3">
        <v>2.6842000000000001</v>
      </c>
      <c r="C54" s="3">
        <f t="shared" si="11"/>
        <v>2.7118285459032996</v>
      </c>
      <c r="D54" s="3">
        <f t="shared" si="12"/>
        <v>1.4715726428707097</v>
      </c>
      <c r="E54" s="3">
        <f t="shared" si="13"/>
        <v>0.71911348593325208</v>
      </c>
      <c r="F54" s="3">
        <f t="shared" si="14"/>
        <v>73.482339544673607</v>
      </c>
      <c r="G54" s="3">
        <f t="shared" si="15"/>
        <v>0.73482339544673603</v>
      </c>
      <c r="H54" s="1">
        <v>49.343339587242006</v>
      </c>
      <c r="I54" s="1">
        <v>3.6819999999999986</v>
      </c>
      <c r="J54" s="1">
        <v>3.78</v>
      </c>
      <c r="K54" s="1">
        <v>7.4619999999999997</v>
      </c>
      <c r="L54" s="1">
        <f t="shared" si="16"/>
        <v>3.6156655555555561</v>
      </c>
      <c r="M54" s="3">
        <v>3.7119</v>
      </c>
      <c r="N54" s="3">
        <f t="shared" si="17"/>
        <v>7.3275655555555561</v>
      </c>
      <c r="O54" s="3">
        <v>1.3828701289024663</v>
      </c>
      <c r="P54" s="3">
        <f t="shared" si="18"/>
        <v>0.13113812895797361</v>
      </c>
      <c r="Q54" s="3">
        <f t="shared" si="19"/>
        <v>6.2446728075225527E-2</v>
      </c>
      <c r="R54" s="3">
        <f t="shared" si="20"/>
        <v>3.6589879731577439</v>
      </c>
      <c r="S54" s="3">
        <f t="shared" si="21"/>
        <v>5.0707656439190822</v>
      </c>
    </row>
    <row r="55" spans="1:19">
      <c r="A55" s="2">
        <v>518</v>
      </c>
      <c r="B55" s="3">
        <v>2.6757</v>
      </c>
      <c r="C55" s="3">
        <f t="shared" si="11"/>
        <v>2.702117510856799</v>
      </c>
      <c r="D55" s="3">
        <f t="shared" si="12"/>
        <v>1.4789311470581146</v>
      </c>
      <c r="E55" s="3">
        <f t="shared" si="13"/>
        <v>0.73253357452438916</v>
      </c>
      <c r="F55" s="3">
        <f t="shared" si="14"/>
        <v>72.890387942746642</v>
      </c>
      <c r="G55" s="3">
        <f t="shared" si="15"/>
        <v>0.72890387942746637</v>
      </c>
      <c r="H55" s="1">
        <v>48.702311728832775</v>
      </c>
      <c r="I55" s="1">
        <v>3.4339999999999993</v>
      </c>
      <c r="J55" s="1">
        <v>3.6170000000000009</v>
      </c>
      <c r="K55" s="1">
        <v>7.0510000000000002</v>
      </c>
      <c r="L55" s="1">
        <f t="shared" si="16"/>
        <v>3.4227970141000812</v>
      </c>
      <c r="M55" s="3">
        <v>3.6052</v>
      </c>
      <c r="N55" s="3">
        <f t="shared" si="17"/>
        <v>7.0279970141000812</v>
      </c>
      <c r="O55" s="3">
        <v>1.3473857308367905</v>
      </c>
      <c r="P55" s="3">
        <f t="shared" si="18"/>
        <v>0.12414289688445912</v>
      </c>
      <c r="Q55" s="3">
        <f t="shared" si="19"/>
        <v>5.9115665183075768E-2</v>
      </c>
      <c r="R55" s="3">
        <f t="shared" si="20"/>
        <v>3.4638085068208402</v>
      </c>
      <c r="S55" s="3">
        <f t="shared" si="21"/>
        <v>4.7676323634307307</v>
      </c>
    </row>
    <row r="56" spans="1:19">
      <c r="A56" s="2">
        <v>528</v>
      </c>
      <c r="B56" s="3">
        <v>2.6839</v>
      </c>
      <c r="C56" s="3">
        <f t="shared" si="11"/>
        <v>2.7079885499497762</v>
      </c>
      <c r="D56" s="3">
        <f t="shared" si="12"/>
        <v>1.5167890316934178</v>
      </c>
      <c r="E56" s="3">
        <f t="shared" si="13"/>
        <v>0.79244425706244426</v>
      </c>
      <c r="F56" s="3">
        <f t="shared" si="14"/>
        <v>70.736794397556025</v>
      </c>
      <c r="G56" s="3">
        <f t="shared" si="15"/>
        <v>0.70736794397556024</v>
      </c>
      <c r="H56" s="1">
        <v>46.083713220058023</v>
      </c>
      <c r="I56" s="1">
        <v>3.3360000000000003</v>
      </c>
      <c r="J56" s="1">
        <v>3.9030000000000005</v>
      </c>
      <c r="K56" s="1">
        <v>7.2390000000000008</v>
      </c>
      <c r="L56" s="1">
        <f t="shared" si="16"/>
        <v>3.3683086856264413</v>
      </c>
      <c r="M56" s="3">
        <v>3.9407999999999999</v>
      </c>
      <c r="N56" s="3">
        <f t="shared" si="17"/>
        <v>7.3091086856264411</v>
      </c>
      <c r="O56" s="3">
        <v>1.4683110399046164</v>
      </c>
      <c r="P56" s="3">
        <f t="shared" si="18"/>
        <v>0.12216663626624413</v>
      </c>
      <c r="Q56" s="3">
        <f t="shared" si="19"/>
        <v>5.8174588698211488E-2</v>
      </c>
      <c r="R56" s="3">
        <f t="shared" si="20"/>
        <v>3.4086673065358255</v>
      </c>
      <c r="S56" s="3">
        <f t="shared" si="21"/>
        <v>4.7725819799197948</v>
      </c>
    </row>
    <row r="57" spans="1:19">
      <c r="A57" s="2">
        <v>538</v>
      </c>
      <c r="B57" s="3">
        <v>2.6846000000000001</v>
      </c>
      <c r="C57" s="3">
        <f t="shared" si="11"/>
        <v>2.7102632387902856</v>
      </c>
      <c r="D57" s="3">
        <f t="shared" si="12"/>
        <v>1.4960523590098798</v>
      </c>
      <c r="E57" s="3">
        <f t="shared" si="13"/>
        <v>0.75871081452652378</v>
      </c>
      <c r="F57" s="3">
        <f t="shared" si="14"/>
        <v>72.006010203452746</v>
      </c>
      <c r="G57" s="3">
        <f t="shared" si="15"/>
        <v>0.72006010203452742</v>
      </c>
      <c r="H57" s="1">
        <v>47.560808025285155</v>
      </c>
      <c r="I57" s="1">
        <v>3.4610000000000003</v>
      </c>
      <c r="J57" s="1">
        <v>3.8159999999999989</v>
      </c>
      <c r="K57" s="1">
        <v>7.2769999999999992</v>
      </c>
      <c r="L57" s="1">
        <f t="shared" si="16"/>
        <v>3.4510233228511544</v>
      </c>
      <c r="M57" s="3">
        <v>3.8050000000000002</v>
      </c>
      <c r="N57" s="3">
        <f t="shared" si="17"/>
        <v>7.2560233228511546</v>
      </c>
      <c r="O57" s="3">
        <v>1.4173433658645609</v>
      </c>
      <c r="P57" s="3">
        <f t="shared" si="18"/>
        <v>0.12516664901532693</v>
      </c>
      <c r="Q57" s="3">
        <f t="shared" si="19"/>
        <v>5.9603166197774726E-2</v>
      </c>
      <c r="R57" s="3">
        <f t="shared" si="20"/>
        <v>3.4923730194008606</v>
      </c>
      <c r="S57" s="3">
        <f t="shared" si="21"/>
        <v>4.8641345713435307</v>
      </c>
    </row>
    <row r="58" spans="1:19">
      <c r="A58" s="2">
        <v>548</v>
      </c>
      <c r="B58" s="3">
        <v>2.6743999999999999</v>
      </c>
      <c r="C58" s="3">
        <f t="shared" si="11"/>
        <v>2.6982411141405782</v>
      </c>
      <c r="D58" s="3">
        <f t="shared" si="12"/>
        <v>1.5118326207312451</v>
      </c>
      <c r="E58" s="3">
        <f t="shared" si="13"/>
        <v>0.78620099754966921</v>
      </c>
      <c r="F58" s="3">
        <f t="shared" si="14"/>
        <v>70.862463201325738</v>
      </c>
      <c r="G58" s="3">
        <f t="shared" si="15"/>
        <v>0.70862463201325743</v>
      </c>
      <c r="H58" s="1">
        <v>46.316933949442785</v>
      </c>
      <c r="I58" s="1">
        <v>3.4079999999999995</v>
      </c>
      <c r="J58" s="1">
        <v>3.95</v>
      </c>
      <c r="K58" s="1">
        <v>7.3579999999999988</v>
      </c>
      <c r="L58" s="1">
        <f t="shared" si="16"/>
        <v>3.3892775696202522</v>
      </c>
      <c r="M58" s="3">
        <v>3.9283000000000001</v>
      </c>
      <c r="N58" s="3">
        <f t="shared" si="17"/>
        <v>7.3175775696202523</v>
      </c>
      <c r="O58" s="3">
        <v>1.4688528268022736</v>
      </c>
      <c r="P58" s="3">
        <f t="shared" si="18"/>
        <v>0.12292716573752216</v>
      </c>
      <c r="Q58" s="3">
        <f t="shared" si="19"/>
        <v>5.8536745589296266E-2</v>
      </c>
      <c r="R58" s="3">
        <f t="shared" si="20"/>
        <v>3.4298874368728263</v>
      </c>
      <c r="S58" s="3">
        <f t="shared" si="21"/>
        <v>4.8669408895550035</v>
      </c>
    </row>
    <row r="59" spans="1:19">
      <c r="A59" s="2">
        <v>558</v>
      </c>
      <c r="B59" s="3">
        <v>2.6758999999999999</v>
      </c>
      <c r="C59" s="3">
        <f t="shared" si="11"/>
        <v>2.698537681282291</v>
      </c>
      <c r="D59" s="3">
        <f t="shared" si="12"/>
        <v>1.5309404126358483</v>
      </c>
      <c r="E59" s="3">
        <f t="shared" si="13"/>
        <v>0.81694059259094953</v>
      </c>
      <c r="F59" s="3">
        <f t="shared" si="14"/>
        <v>69.726544926259621</v>
      </c>
      <c r="G59" s="3">
        <f t="shared" si="15"/>
        <v>0.69726544926259626</v>
      </c>
      <c r="H59" s="1">
        <v>45.005659309564251</v>
      </c>
      <c r="I59" s="1">
        <v>3.1810000000000009</v>
      </c>
      <c r="J59" s="1">
        <v>3.8869999999999987</v>
      </c>
      <c r="K59" s="1">
        <v>7.0679999999999996</v>
      </c>
      <c r="L59" s="1">
        <f t="shared" si="16"/>
        <v>3.1863193979933127</v>
      </c>
      <c r="M59" s="3">
        <v>3.8935</v>
      </c>
      <c r="N59" s="3">
        <f t="shared" si="17"/>
        <v>7.0798193979933126</v>
      </c>
      <c r="O59" s="3">
        <v>1.4550244777458052</v>
      </c>
      <c r="P59" s="3">
        <f t="shared" si="18"/>
        <v>0.11556598852825495</v>
      </c>
      <c r="Q59" s="3">
        <f t="shared" si="19"/>
        <v>5.5031423108692828E-2</v>
      </c>
      <c r="R59" s="3">
        <f t="shared" si="20"/>
        <v>3.2244974477749682</v>
      </c>
      <c r="S59" s="3">
        <f t="shared" si="21"/>
        <v>4.6167701509890211</v>
      </c>
    </row>
    <row r="60" spans="1:19">
      <c r="A60" s="2">
        <v>568</v>
      </c>
      <c r="B60" s="3">
        <v>2.6953</v>
      </c>
      <c r="C60" s="3">
        <f t="shared" si="11"/>
        <v>2.7207886977529756</v>
      </c>
      <c r="D60" s="3">
        <f t="shared" si="12"/>
        <v>1.5075832846257728</v>
      </c>
      <c r="E60" s="3">
        <f t="shared" si="13"/>
        <v>0.77542238286620835</v>
      </c>
      <c r="F60" s="3">
        <f t="shared" si="14"/>
        <v>71.500088062457465</v>
      </c>
      <c r="G60" s="3">
        <f t="shared" si="15"/>
        <v>0.71500088062457468</v>
      </c>
      <c r="H60" s="1">
        <v>46.865422123154076</v>
      </c>
      <c r="I60" s="1">
        <v>3.363999999999999</v>
      </c>
      <c r="J60" s="1">
        <v>3.8140000000000001</v>
      </c>
      <c r="K60" s="1">
        <v>7.177999999999999</v>
      </c>
      <c r="L60" s="1">
        <f t="shared" si="16"/>
        <v>3.3273964341898257</v>
      </c>
      <c r="M60" s="3">
        <v>3.7725</v>
      </c>
      <c r="N60" s="3">
        <f t="shared" si="17"/>
        <v>7.0998964341898256</v>
      </c>
      <c r="O60" s="3">
        <v>1.3996586650836642</v>
      </c>
      <c r="P60" s="3">
        <f t="shared" si="18"/>
        <v>0.12068277222450163</v>
      </c>
      <c r="Q60" s="3">
        <f t="shared" si="19"/>
        <v>5.7467986773572205E-2</v>
      </c>
      <c r="R60" s="3">
        <f t="shared" si="20"/>
        <v>3.3672648500139912</v>
      </c>
      <c r="S60" s="3">
        <f t="shared" si="21"/>
        <v>4.7612626600471977</v>
      </c>
    </row>
    <row r="61" spans="1:19">
      <c r="A61" s="2">
        <v>578</v>
      </c>
      <c r="B61" s="3">
        <v>2.6650999999999998</v>
      </c>
      <c r="C61" s="3">
        <f t="shared" si="11"/>
        <v>2.6925997888027142</v>
      </c>
      <c r="D61" s="3">
        <f t="shared" si="12"/>
        <v>1.4572470671485935</v>
      </c>
      <c r="E61" s="3">
        <f t="shared" si="13"/>
        <v>0.69912567970582762</v>
      </c>
      <c r="F61" s="3">
        <f t="shared" si="14"/>
        <v>74.035291742457602</v>
      </c>
      <c r="G61" s="3">
        <f t="shared" si="15"/>
        <v>0.74035291742457598</v>
      </c>
      <c r="H61" s="1">
        <v>50.203370133643233</v>
      </c>
      <c r="I61" s="1">
        <v>3.4559999999999995</v>
      </c>
      <c r="J61" s="1">
        <v>3.427999999999999</v>
      </c>
      <c r="K61" s="1">
        <v>6.8839999999999986</v>
      </c>
      <c r="L61" s="1">
        <f t="shared" si="16"/>
        <v>3.4257549591598608</v>
      </c>
      <c r="M61" s="3">
        <v>3.3980000000000001</v>
      </c>
      <c r="N61" s="3">
        <f t="shared" si="17"/>
        <v>6.823754959159861</v>
      </c>
      <c r="O61" s="3">
        <v>1.2749990619488951</v>
      </c>
      <c r="P61" s="3">
        <f t="shared" si="18"/>
        <v>0.1242501798659017</v>
      </c>
      <c r="Q61" s="3">
        <f t="shared" si="19"/>
        <v>5.9166752317096047E-2</v>
      </c>
      <c r="R61" s="3">
        <f t="shared" si="20"/>
        <v>3.4668018935798464</v>
      </c>
      <c r="S61" s="3">
        <f t="shared" si="21"/>
        <v>4.7239758824630709</v>
      </c>
    </row>
    <row r="62" spans="1:19">
      <c r="A62" s="2">
        <v>588</v>
      </c>
      <c r="B62" s="3">
        <v>2.6833</v>
      </c>
      <c r="C62" s="3">
        <f t="shared" si="11"/>
        <v>2.707762940847517</v>
      </c>
      <c r="D62" s="3">
        <f t="shared" si="12"/>
        <v>1.5110089176362145</v>
      </c>
      <c r="E62" s="3">
        <f t="shared" si="13"/>
        <v>0.78318905057610799</v>
      </c>
      <c r="F62" s="3">
        <f t="shared" si="14"/>
        <v>71.076158892588523</v>
      </c>
      <c r="G62" s="3">
        <f t="shared" si="15"/>
        <v>0.71076158892588526</v>
      </c>
      <c r="H62" s="1">
        <v>46.481934256995387</v>
      </c>
      <c r="I62" s="1">
        <v>3.4220000000000006</v>
      </c>
      <c r="J62" s="1">
        <v>3.94</v>
      </c>
      <c r="K62" s="1">
        <v>7.3620000000000001</v>
      </c>
      <c r="L62" s="1">
        <f t="shared" si="16"/>
        <v>3.3907329949238578</v>
      </c>
      <c r="M62" s="3">
        <v>3.9039999999999999</v>
      </c>
      <c r="N62" s="3">
        <f t="shared" si="17"/>
        <v>7.2947329949238577</v>
      </c>
      <c r="O62" s="3">
        <v>1.4549249058994522</v>
      </c>
      <c r="P62" s="3">
        <f t="shared" si="18"/>
        <v>0.12297995318376698</v>
      </c>
      <c r="Q62" s="3">
        <f t="shared" si="19"/>
        <v>5.8561882468460461E-2</v>
      </c>
      <c r="R62" s="3">
        <f t="shared" si="20"/>
        <v>3.4313603008863525</v>
      </c>
      <c r="S62" s="3">
        <f t="shared" si="21"/>
        <v>4.8722412648079754</v>
      </c>
    </row>
    <row r="63" spans="1:19">
      <c r="A63" s="2">
        <v>598</v>
      </c>
      <c r="B63" s="3">
        <v>2.7162000000000002</v>
      </c>
      <c r="C63" s="3">
        <f t="shared" si="11"/>
        <v>2.7424117201864124</v>
      </c>
      <c r="D63" s="3">
        <f t="shared" si="12"/>
        <v>1.5160372464586938</v>
      </c>
      <c r="E63" s="3">
        <f t="shared" si="13"/>
        <v>0.78524179950902151</v>
      </c>
      <c r="F63" s="3">
        <f t="shared" si="14"/>
        <v>71.36674286617891</v>
      </c>
      <c r="G63" s="3">
        <f t="shared" si="15"/>
        <v>0.71366742866178912</v>
      </c>
      <c r="H63" s="1">
        <v>46.517168885774339</v>
      </c>
      <c r="I63" s="1">
        <v>3.3189999999999991</v>
      </c>
      <c r="J63" s="1">
        <v>3.8160000000000007</v>
      </c>
      <c r="K63" s="1">
        <v>7.1349999999999998</v>
      </c>
      <c r="L63" s="1">
        <f t="shared" si="16"/>
        <v>3.312998663522011</v>
      </c>
      <c r="M63" s="3">
        <v>3.8090999999999999</v>
      </c>
      <c r="N63" s="3">
        <f t="shared" si="17"/>
        <v>7.1220986635220109</v>
      </c>
      <c r="O63" s="3">
        <v>1.4023635962005743</v>
      </c>
      <c r="P63" s="3">
        <f t="shared" si="18"/>
        <v>0.12016057328836327</v>
      </c>
      <c r="Q63" s="3">
        <f t="shared" si="19"/>
        <v>5.7219320613506319E-2</v>
      </c>
      <c r="R63" s="3">
        <f t="shared" si="20"/>
        <v>3.3526945671976311</v>
      </c>
      <c r="S63" s="3">
        <f t="shared" si="21"/>
        <v>4.7063487501158843</v>
      </c>
    </row>
    <row r="64" spans="1:19">
      <c r="A64" s="2">
        <v>608</v>
      </c>
      <c r="B64" s="3">
        <v>2.7006999999999999</v>
      </c>
      <c r="C64" s="3">
        <f t="shared" si="11"/>
        <v>2.7255921951489812</v>
      </c>
      <c r="D64" s="3">
        <f t="shared" si="12"/>
        <v>1.5203738344954087</v>
      </c>
      <c r="E64" s="3">
        <f t="shared" si="13"/>
        <v>0.79508630389457358</v>
      </c>
      <c r="F64" s="3">
        <f t="shared" si="14"/>
        <v>70.82886041023778</v>
      </c>
      <c r="G64" s="3">
        <f t="shared" si="15"/>
        <v>0.70828860410237782</v>
      </c>
      <c r="H64" s="1">
        <v>46.034892942109437</v>
      </c>
      <c r="I64" s="1">
        <v>3.4830000000000005</v>
      </c>
      <c r="J64" s="1">
        <v>4.0830000000000002</v>
      </c>
      <c r="K64" s="1">
        <v>7.5660000000000007</v>
      </c>
      <c r="L64" s="1">
        <f t="shared" si="16"/>
        <v>3.4337790595150626</v>
      </c>
      <c r="M64" s="3">
        <v>4.0252999999999997</v>
      </c>
      <c r="N64" s="3">
        <f t="shared" si="17"/>
        <v>7.4590790595150622</v>
      </c>
      <c r="O64" s="3">
        <v>1.4904654348872515</v>
      </c>
      <c r="P64" s="3">
        <f t="shared" si="18"/>
        <v>0.1245412094124636</v>
      </c>
      <c r="Q64" s="3">
        <f t="shared" si="19"/>
        <v>5.930533781545886E-2</v>
      </c>
      <c r="R64" s="3">
        <f t="shared" si="20"/>
        <v>3.4749221376245374</v>
      </c>
      <c r="S64" s="3">
        <f t="shared" si="21"/>
        <v>4.976407662600332</v>
      </c>
    </row>
    <row r="65" spans="1:19">
      <c r="A65" s="2">
        <v>618</v>
      </c>
      <c r="B65" s="3">
        <v>2.6934999999999998</v>
      </c>
      <c r="C65" s="3">
        <f t="shared" si="11"/>
        <v>2.717972373836532</v>
      </c>
      <c r="D65" s="3">
        <f t="shared" si="12"/>
        <v>1.5198856873168474</v>
      </c>
      <c r="E65" s="3">
        <f t="shared" si="13"/>
        <v>0.7956467410714656</v>
      </c>
      <c r="F65" s="3">
        <f t="shared" si="14"/>
        <v>70.726459594275539</v>
      </c>
      <c r="G65" s="3">
        <f t="shared" si="15"/>
        <v>0.70726459594275537</v>
      </c>
      <c r="H65" s="1">
        <v>45.983101818702565</v>
      </c>
      <c r="I65" s="1">
        <v>3.2110000000000003</v>
      </c>
      <c r="J65" s="1">
        <v>3.7720000000000002</v>
      </c>
      <c r="K65" s="1">
        <v>6.9830000000000005</v>
      </c>
      <c r="L65" s="1">
        <f t="shared" si="16"/>
        <v>3.1398336161187701</v>
      </c>
      <c r="M65" s="3">
        <v>3.6884000000000001</v>
      </c>
      <c r="N65" s="3">
        <f t="shared" si="17"/>
        <v>6.8282336161187702</v>
      </c>
      <c r="O65" s="3">
        <v>1.3693707072582144</v>
      </c>
      <c r="P65" s="3">
        <f t="shared" si="18"/>
        <v>0.11387997571415243</v>
      </c>
      <c r="Q65" s="3">
        <f t="shared" si="19"/>
        <v>5.4228559863882107E-2</v>
      </c>
      <c r="R65" s="3">
        <f t="shared" si="20"/>
        <v>3.1774546795243381</v>
      </c>
      <c r="S65" s="3">
        <f t="shared" si="21"/>
        <v>4.5944244743350025</v>
      </c>
    </row>
    <row r="66" spans="1:19">
      <c r="A66" s="2">
        <v>628</v>
      </c>
      <c r="B66" s="3">
        <v>2.6722999999999999</v>
      </c>
      <c r="C66" s="3">
        <f t="shared" ref="C66:C97" si="22">(M66-P66)/(O66-Q66)</f>
        <v>2.700705622229294</v>
      </c>
      <c r="D66" s="3">
        <f t="shared" ref="D66:D97" si="23">(M66+L66)/(O66-Q66+R66)</f>
        <v>1.4530168958026155</v>
      </c>
      <c r="E66" s="3">
        <f t="shared" ref="E66:E97" si="24">C66*(1-G66)</f>
        <v>0.69102669375258663</v>
      </c>
      <c r="F66" s="3">
        <f t="shared" ref="F66:F97" si="25">R66/(O66-Q66+R66)*100</f>
        <v>74.41310566894812</v>
      </c>
      <c r="G66" s="3">
        <f t="shared" ref="G66:G97" si="26">F66/100</f>
        <v>0.74413105668948121</v>
      </c>
      <c r="H66" s="1">
        <v>50.60646900269542</v>
      </c>
      <c r="I66" s="1">
        <v>3.7549999999999999</v>
      </c>
      <c r="J66" s="1">
        <v>3.665</v>
      </c>
      <c r="K66" s="1">
        <v>7.42</v>
      </c>
      <c r="L66" s="1">
        <f t="shared" ref="L66:L97" si="27">N66-M66</f>
        <v>3.752745975443383</v>
      </c>
      <c r="M66" s="3">
        <v>3.6627999999999998</v>
      </c>
      <c r="N66" s="3">
        <f t="shared" ref="N66:N97" si="28">M66*K66/J66</f>
        <v>7.4155459754433828</v>
      </c>
      <c r="O66" s="3">
        <v>1.3706544923848369</v>
      </c>
      <c r="P66" s="3">
        <f t="shared" ref="P66:P97" si="29">L66/0.965-L66</f>
        <v>0.13610995765856826</v>
      </c>
      <c r="Q66" s="3">
        <f t="shared" ref="Q66:Q97" si="30">P66/2.1</f>
        <v>6.4814265551699168E-2</v>
      </c>
      <c r="R66" s="3">
        <f t="shared" ref="R66:R97" si="31">(L66+P66)/1.024</f>
        <v>3.797710872169874</v>
      </c>
      <c r="S66" s="3">
        <f t="shared" ref="S66:S97" si="32">K66/D66</f>
        <v>5.1066164622272687</v>
      </c>
    </row>
    <row r="67" spans="1:19">
      <c r="A67" s="2">
        <v>638</v>
      </c>
      <c r="B67" s="3">
        <v>2.6673</v>
      </c>
      <c r="C67" s="3">
        <f t="shared" si="22"/>
        <v>2.6913943838516965</v>
      </c>
      <c r="D67" s="3">
        <f t="shared" si="23"/>
        <v>1.5019557616423622</v>
      </c>
      <c r="E67" s="3">
        <f t="shared" si="24"/>
        <v>0.77148361843602531</v>
      </c>
      <c r="F67" s="3">
        <f t="shared" si="25"/>
        <v>71.335170234993839</v>
      </c>
      <c r="G67" s="3">
        <f t="shared" si="26"/>
        <v>0.71335170234993839</v>
      </c>
      <c r="H67" s="1">
        <v>46.932515337423332</v>
      </c>
      <c r="I67" s="1">
        <v>3.3660000000000014</v>
      </c>
      <c r="J67" s="1">
        <v>3.8059999999999992</v>
      </c>
      <c r="K67" s="1">
        <v>7.1720000000000006</v>
      </c>
      <c r="L67" s="1">
        <f t="shared" si="27"/>
        <v>3.3941236994219675</v>
      </c>
      <c r="M67" s="3">
        <v>3.8378000000000001</v>
      </c>
      <c r="N67" s="3">
        <f t="shared" si="28"/>
        <v>7.2319236994219676</v>
      </c>
      <c r="O67" s="3">
        <v>1.4388332770966896</v>
      </c>
      <c r="P67" s="3">
        <f t="shared" si="29"/>
        <v>0.12310293210338763</v>
      </c>
      <c r="Q67" s="3">
        <f t="shared" si="30"/>
        <v>5.8620443858756012E-2</v>
      </c>
      <c r="R67" s="3">
        <f t="shared" si="31"/>
        <v>3.4347916323489796</v>
      </c>
      <c r="S67" s="3">
        <f t="shared" si="32"/>
        <v>4.7751073521350218</v>
      </c>
    </row>
    <row r="68" spans="1:19">
      <c r="A68" s="2">
        <v>648</v>
      </c>
      <c r="B68" s="3">
        <v>2.6877</v>
      </c>
      <c r="C68" s="3">
        <f t="shared" si="22"/>
        <v>2.7087423647266688</v>
      </c>
      <c r="D68" s="3">
        <f t="shared" si="23"/>
        <v>1.5678291336984611</v>
      </c>
      <c r="E68" s="3">
        <f t="shared" si="24"/>
        <v>0.87437286819852578</v>
      </c>
      <c r="F68" s="3">
        <f t="shared" si="25"/>
        <v>67.720338427728024</v>
      </c>
      <c r="G68" s="3">
        <f t="shared" si="26"/>
        <v>0.67720338427728022</v>
      </c>
      <c r="H68" s="1">
        <v>42.682284811792584</v>
      </c>
      <c r="I68" s="1">
        <v>3.2430000000000003</v>
      </c>
      <c r="J68" s="1">
        <v>4.3550000000000004</v>
      </c>
      <c r="K68" s="1">
        <v>7.597999999999999</v>
      </c>
      <c r="L68" s="1">
        <f t="shared" si="27"/>
        <v>3.2036818828932248</v>
      </c>
      <c r="M68" s="3">
        <v>4.3022</v>
      </c>
      <c r="N68" s="3">
        <f t="shared" si="28"/>
        <v>7.5058818828932248</v>
      </c>
      <c r="O68" s="3">
        <v>1.6006994828291847</v>
      </c>
      <c r="P68" s="3">
        <f t="shared" si="29"/>
        <v>0.11619571595985789</v>
      </c>
      <c r="Q68" s="3">
        <f t="shared" si="30"/>
        <v>5.5331293314218044E-2</v>
      </c>
      <c r="R68" s="3">
        <f t="shared" si="31"/>
        <v>3.2420679676299633</v>
      </c>
      <c r="S68" s="3">
        <f t="shared" si="32"/>
        <v>4.8461913589247754</v>
      </c>
    </row>
    <row r="69" spans="1:19">
      <c r="A69" s="2">
        <v>658</v>
      </c>
      <c r="B69" s="3">
        <v>2.67</v>
      </c>
      <c r="C69" s="3">
        <f t="shared" si="22"/>
        <v>2.6945614506315354</v>
      </c>
      <c r="D69" s="3">
        <f t="shared" si="23"/>
        <v>1.4979423202306286</v>
      </c>
      <c r="E69" s="3">
        <f t="shared" si="24"/>
        <v>0.76445359458853768</v>
      </c>
      <c r="F69" s="3">
        <f t="shared" si="25"/>
        <v>71.629758363485479</v>
      </c>
      <c r="G69" s="3">
        <f t="shared" si="26"/>
        <v>0.71629758363485474</v>
      </c>
      <c r="H69" s="1">
        <v>47.252595155709344</v>
      </c>
      <c r="I69" s="1">
        <v>3.4139999999999997</v>
      </c>
      <c r="J69" s="1">
        <v>3.8109999999999999</v>
      </c>
      <c r="K69" s="1">
        <v>7.2249999999999996</v>
      </c>
      <c r="L69" s="1">
        <f t="shared" si="27"/>
        <v>3.3605190763579116</v>
      </c>
      <c r="M69" s="3">
        <v>3.7513000000000001</v>
      </c>
      <c r="N69" s="3">
        <f t="shared" si="28"/>
        <v>7.1118190763579117</v>
      </c>
      <c r="O69" s="3">
        <v>1.4049812734082399</v>
      </c>
      <c r="P69" s="3">
        <f t="shared" si="29"/>
        <v>0.12188411157774803</v>
      </c>
      <c r="Q69" s="3">
        <f t="shared" si="30"/>
        <v>5.8040053132260967E-2</v>
      </c>
      <c r="R69" s="3">
        <f t="shared" si="31"/>
        <v>3.4007843632184174</v>
      </c>
      <c r="S69" s="3">
        <f t="shared" si="32"/>
        <v>4.8232831814829913</v>
      </c>
    </row>
    <row r="70" spans="1:19">
      <c r="A70" s="2">
        <v>668</v>
      </c>
      <c r="B70" s="3">
        <v>2.6802999999999999</v>
      </c>
      <c r="C70" s="3">
        <f t="shared" si="22"/>
        <v>2.705460565695577</v>
      </c>
      <c r="D70" s="3">
        <f t="shared" si="23"/>
        <v>1.4989218396799111</v>
      </c>
      <c r="E70" s="3">
        <f t="shared" si="24"/>
        <v>0.76414656118329705</v>
      </c>
      <c r="F70" s="3">
        <f t="shared" si="25"/>
        <v>71.755398290684965</v>
      </c>
      <c r="G70" s="3">
        <f t="shared" si="26"/>
        <v>0.71755398290684969</v>
      </c>
      <c r="H70" s="1">
        <v>47.304544171605983</v>
      </c>
      <c r="I70" s="1">
        <v>3.3520000000000003</v>
      </c>
      <c r="J70" s="1">
        <v>3.734</v>
      </c>
      <c r="K70" s="1">
        <v>7.0860000000000003</v>
      </c>
      <c r="L70" s="1">
        <f t="shared" si="27"/>
        <v>3.311603642206749</v>
      </c>
      <c r="M70" s="3">
        <v>3.6890000000000001</v>
      </c>
      <c r="N70" s="3">
        <f t="shared" si="28"/>
        <v>7.000603642206749</v>
      </c>
      <c r="O70" s="3">
        <v>1.3763384695743015</v>
      </c>
      <c r="P70" s="3">
        <f t="shared" si="29"/>
        <v>0.12010997666034839</v>
      </c>
      <c r="Q70" s="3">
        <f t="shared" si="30"/>
        <v>5.7195226981118279E-2</v>
      </c>
      <c r="R70" s="3">
        <f t="shared" si="31"/>
        <v>3.3512828309248999</v>
      </c>
      <c r="S70" s="3">
        <f t="shared" si="32"/>
        <v>4.7273979285759076</v>
      </c>
    </row>
    <row r="71" spans="1:19">
      <c r="A71" s="2">
        <v>678</v>
      </c>
      <c r="B71" s="3">
        <v>2.6379000000000001</v>
      </c>
      <c r="C71" s="3">
        <f t="shared" si="22"/>
        <v>2.6623675010379597</v>
      </c>
      <c r="D71" s="3">
        <f t="shared" si="23"/>
        <v>1.4709991474700361</v>
      </c>
      <c r="E71" s="3">
        <f t="shared" si="24"/>
        <v>0.72637915636262695</v>
      </c>
      <c r="F71" s="3">
        <f t="shared" si="25"/>
        <v>72.716796006582925</v>
      </c>
      <c r="G71" s="3">
        <f t="shared" si="26"/>
        <v>0.72716796006582929</v>
      </c>
      <c r="H71" s="1">
        <v>48.848314606741575</v>
      </c>
      <c r="I71" s="1">
        <v>3.4779999999999998</v>
      </c>
      <c r="J71" s="1">
        <v>3.6419999999999995</v>
      </c>
      <c r="K71" s="1">
        <v>7.12</v>
      </c>
      <c r="L71" s="1">
        <f t="shared" si="27"/>
        <v>3.5017787479406932</v>
      </c>
      <c r="M71" s="3">
        <v>3.6669</v>
      </c>
      <c r="N71" s="3">
        <f t="shared" si="28"/>
        <v>7.1686787479406933</v>
      </c>
      <c r="O71" s="3">
        <v>1.3900830205845558</v>
      </c>
      <c r="P71" s="3">
        <f t="shared" si="29"/>
        <v>0.12700751935536214</v>
      </c>
      <c r="Q71" s="3">
        <f t="shared" si="30"/>
        <v>6.0479771121601016E-2</v>
      </c>
      <c r="R71" s="3">
        <f t="shared" si="31"/>
        <v>3.5437365891563042</v>
      </c>
      <c r="S71" s="3">
        <f t="shared" si="32"/>
        <v>4.8402475366798487</v>
      </c>
    </row>
    <row r="72" spans="1:19">
      <c r="A72" s="2">
        <v>688</v>
      </c>
      <c r="B72" s="3">
        <v>2.6665999999999999</v>
      </c>
      <c r="C72" s="3">
        <f t="shared" si="22"/>
        <v>2.6906063805626519</v>
      </c>
      <c r="D72" s="3">
        <f t="shared" si="23"/>
        <v>1.5025565357514936</v>
      </c>
      <c r="E72" s="3">
        <f t="shared" si="24"/>
        <v>0.77259230707986781</v>
      </c>
      <c r="F72" s="3">
        <f t="shared" si="25"/>
        <v>71.285569206213452</v>
      </c>
      <c r="G72" s="3">
        <f t="shared" si="26"/>
        <v>0.7128556920621345</v>
      </c>
      <c r="H72" s="1">
        <v>46.881129854845035</v>
      </c>
      <c r="I72" s="1">
        <v>3.585</v>
      </c>
      <c r="J72" s="1">
        <v>4.0619999999999994</v>
      </c>
      <c r="K72" s="1">
        <v>7.6469999999999985</v>
      </c>
      <c r="L72" s="1">
        <f t="shared" si="27"/>
        <v>3.5361938700147713</v>
      </c>
      <c r="M72" s="3">
        <v>4.0067000000000004</v>
      </c>
      <c r="N72" s="3">
        <f t="shared" si="28"/>
        <v>7.5428938700147716</v>
      </c>
      <c r="O72" s="3">
        <v>1.5025500637515941</v>
      </c>
      <c r="P72" s="3">
        <f t="shared" si="29"/>
        <v>0.12825573621815245</v>
      </c>
      <c r="Q72" s="3">
        <f t="shared" si="30"/>
        <v>6.1074160103882114E-2</v>
      </c>
      <c r="R72" s="3">
        <f t="shared" si="31"/>
        <v>3.5785640685868394</v>
      </c>
      <c r="S72" s="3">
        <f t="shared" si="32"/>
        <v>5.08932597080309</v>
      </c>
    </row>
    <row r="73" spans="1:19">
      <c r="A73" s="2">
        <v>698</v>
      </c>
      <c r="B73" s="3">
        <v>2.6627999999999998</v>
      </c>
      <c r="C73" s="3">
        <f t="shared" si="22"/>
        <v>2.6879881477514931</v>
      </c>
      <c r="D73" s="3">
        <f t="shared" si="23"/>
        <v>1.4833648964473871</v>
      </c>
      <c r="E73" s="3">
        <f t="shared" si="24"/>
        <v>0.74205300008427366</v>
      </c>
      <c r="F73" s="3">
        <f t="shared" si="25"/>
        <v>72.393739879210315</v>
      </c>
      <c r="G73" s="3">
        <f t="shared" si="26"/>
        <v>0.72393739879210317</v>
      </c>
      <c r="H73" s="1">
        <v>48.225893824485397</v>
      </c>
      <c r="I73" s="1">
        <v>3.5610000000000017</v>
      </c>
      <c r="J73" s="1">
        <v>3.8229999999999986</v>
      </c>
      <c r="K73" s="1">
        <v>7.3840000000000003</v>
      </c>
      <c r="L73" s="1">
        <f t="shared" si="27"/>
        <v>3.5274671723777171</v>
      </c>
      <c r="M73" s="3">
        <v>3.7869999999999999</v>
      </c>
      <c r="N73" s="3">
        <f t="shared" si="28"/>
        <v>7.314467172377717</v>
      </c>
      <c r="O73" s="3">
        <v>1.4221871713985279</v>
      </c>
      <c r="P73" s="3">
        <f t="shared" si="29"/>
        <v>0.12793922386862189</v>
      </c>
      <c r="Q73" s="3">
        <f t="shared" si="30"/>
        <v>6.092343993743899E-2</v>
      </c>
      <c r="R73" s="3">
        <f t="shared" si="31"/>
        <v>3.5697328088343152</v>
      </c>
      <c r="S73" s="3">
        <f t="shared" si="32"/>
        <v>4.977871606429713</v>
      </c>
    </row>
    <row r="74" spans="1:19">
      <c r="A74" s="2">
        <v>708</v>
      </c>
      <c r="B74" s="3">
        <v>2.6522000000000001</v>
      </c>
      <c r="C74" s="3">
        <f t="shared" si="22"/>
        <v>2.675708886005423</v>
      </c>
      <c r="D74" s="3">
        <f t="shared" si="23"/>
        <v>1.4966569080596408</v>
      </c>
      <c r="E74" s="3">
        <f t="shared" si="24"/>
        <v>0.76568716172837581</v>
      </c>
      <c r="F74" s="3">
        <f t="shared" si="25"/>
        <v>71.383764290162617</v>
      </c>
      <c r="G74" s="3">
        <f t="shared" si="26"/>
        <v>0.71383764290162621</v>
      </c>
      <c r="H74" s="1">
        <v>47.130761994355616</v>
      </c>
      <c r="I74" s="1">
        <v>3.5070000000000014</v>
      </c>
      <c r="J74" s="1">
        <v>3.9339999999999993</v>
      </c>
      <c r="K74" s="1">
        <v>7.4410000000000007</v>
      </c>
      <c r="L74" s="1">
        <f t="shared" si="27"/>
        <v>3.4924692170818519</v>
      </c>
      <c r="M74" s="3">
        <v>3.9177</v>
      </c>
      <c r="N74" s="3">
        <f t="shared" si="28"/>
        <v>7.4101692170818518</v>
      </c>
      <c r="O74" s="3">
        <v>1.4771510444159566</v>
      </c>
      <c r="P74" s="3">
        <f t="shared" si="29"/>
        <v>0.12666986797706192</v>
      </c>
      <c r="Q74" s="3">
        <f t="shared" si="30"/>
        <v>6.0318984750981866E-2</v>
      </c>
      <c r="R74" s="3">
        <f t="shared" si="31"/>
        <v>3.5343155127528454</v>
      </c>
      <c r="S74" s="3">
        <f t="shared" si="32"/>
        <v>4.971747338972281</v>
      </c>
    </row>
    <row r="75" spans="1:19">
      <c r="A75" s="2">
        <v>718</v>
      </c>
      <c r="B75" s="3">
        <v>2.6598000000000002</v>
      </c>
      <c r="C75" s="3">
        <f t="shared" si="22"/>
        <v>2.6836010509921144</v>
      </c>
      <c r="D75" s="3">
        <f t="shared" si="23"/>
        <v>1.4993622983765504</v>
      </c>
      <c r="E75" s="3">
        <f t="shared" si="24"/>
        <v>0.7686683271035113</v>
      </c>
      <c r="F75" s="3">
        <f t="shared" si="25"/>
        <v>71.356833132132721</v>
      </c>
      <c r="G75" s="3">
        <f t="shared" si="26"/>
        <v>0.71356833132132724</v>
      </c>
      <c r="H75" s="1">
        <v>47.027972027972027</v>
      </c>
      <c r="I75" s="1">
        <v>3.4969999999999999</v>
      </c>
      <c r="J75" s="1">
        <v>3.9390000000000001</v>
      </c>
      <c r="K75" s="1">
        <v>7.4359999999999999</v>
      </c>
      <c r="L75" s="1">
        <f t="shared" si="27"/>
        <v>3.4140805280528053</v>
      </c>
      <c r="M75" s="3">
        <v>3.8456000000000001</v>
      </c>
      <c r="N75" s="3">
        <f t="shared" si="28"/>
        <v>7.2596805280528054</v>
      </c>
      <c r="O75" s="3">
        <v>1.4458229942100909</v>
      </c>
      <c r="P75" s="3">
        <f t="shared" si="29"/>
        <v>0.12382675490346973</v>
      </c>
      <c r="Q75" s="3">
        <f t="shared" si="30"/>
        <v>5.8965121382604631E-2</v>
      </c>
      <c r="R75" s="3">
        <f t="shared" si="31"/>
        <v>3.4549875810119874</v>
      </c>
      <c r="S75" s="3">
        <f t="shared" si="32"/>
        <v>4.9594417627089884</v>
      </c>
    </row>
    <row r="76" spans="1:19">
      <c r="A76" s="2">
        <v>728</v>
      </c>
      <c r="B76" s="3">
        <v>2.6770999999999998</v>
      </c>
      <c r="C76" s="3">
        <f t="shared" si="22"/>
        <v>2.7032377113669632</v>
      </c>
      <c r="D76" s="3">
        <f t="shared" si="23"/>
        <v>1.4835869696658395</v>
      </c>
      <c r="E76" s="3">
        <f t="shared" si="24"/>
        <v>0.73984333465345054</v>
      </c>
      <c r="F76" s="3">
        <f t="shared" si="25"/>
        <v>72.631214356678626</v>
      </c>
      <c r="G76" s="3">
        <f t="shared" si="26"/>
        <v>0.72631214356678631</v>
      </c>
      <c r="H76" s="1">
        <v>48.376847630888257</v>
      </c>
      <c r="I76" s="1">
        <v>3.5020000000000007</v>
      </c>
      <c r="J76" s="1">
        <v>3.7369999999999983</v>
      </c>
      <c r="K76" s="1">
        <v>7.238999999999999</v>
      </c>
      <c r="L76" s="1">
        <f t="shared" si="27"/>
        <v>3.3637754883596491</v>
      </c>
      <c r="M76" s="3">
        <v>3.5895000000000001</v>
      </c>
      <c r="N76" s="3">
        <f t="shared" si="28"/>
        <v>6.9532754883596493</v>
      </c>
      <c r="O76" s="3">
        <v>1.3408165552276718</v>
      </c>
      <c r="P76" s="3">
        <f t="shared" si="29"/>
        <v>0.12200221978506498</v>
      </c>
      <c r="Q76" s="3">
        <f t="shared" si="30"/>
        <v>5.8096295135745227E-2</v>
      </c>
      <c r="R76" s="3">
        <f t="shared" si="31"/>
        <v>3.4040797931100721</v>
      </c>
      <c r="S76" s="3">
        <f t="shared" si="32"/>
        <v>4.8793903883036247</v>
      </c>
    </row>
    <row r="77" spans="1:19">
      <c r="A77" s="2">
        <v>738</v>
      </c>
      <c r="B77" s="3">
        <v>2.6566000000000001</v>
      </c>
      <c r="C77" s="3">
        <f t="shared" si="22"/>
        <v>2.6832951456835712</v>
      </c>
      <c r="D77" s="3">
        <f t="shared" si="23"/>
        <v>1.4594853414229414</v>
      </c>
      <c r="E77" s="3">
        <f t="shared" si="24"/>
        <v>0.70423619673468951</v>
      </c>
      <c r="F77" s="3">
        <f t="shared" si="25"/>
        <v>73.754799285962079</v>
      </c>
      <c r="G77" s="3">
        <f t="shared" si="26"/>
        <v>0.7375479928596208</v>
      </c>
      <c r="H77" s="1">
        <v>49.936467598475232</v>
      </c>
      <c r="I77" s="1">
        <v>3.5370000000000008</v>
      </c>
      <c r="J77" s="1">
        <v>3.5459999999999994</v>
      </c>
      <c r="K77" s="1">
        <v>7.0830000000000002</v>
      </c>
      <c r="L77" s="1">
        <f t="shared" si="27"/>
        <v>3.4327652284263981</v>
      </c>
      <c r="M77" s="3">
        <v>3.4415</v>
      </c>
      <c r="N77" s="3">
        <f t="shared" si="28"/>
        <v>6.8742652284263981</v>
      </c>
      <c r="O77" s="3">
        <v>1.2954528344500489</v>
      </c>
      <c r="P77" s="3">
        <f t="shared" si="29"/>
        <v>0.12450443833670866</v>
      </c>
      <c r="Q77" s="3">
        <f t="shared" si="30"/>
        <v>5.9287827779385072E-2</v>
      </c>
      <c r="R77" s="3">
        <f t="shared" si="31"/>
        <v>3.4738961589483464</v>
      </c>
      <c r="S77" s="3">
        <f t="shared" si="32"/>
        <v>4.8530806024364388</v>
      </c>
    </row>
    <row r="78" spans="1:19">
      <c r="A78" s="2">
        <v>745</v>
      </c>
      <c r="B78" s="3">
        <v>2.6551</v>
      </c>
      <c r="C78" s="3">
        <f t="shared" si="22"/>
        <v>2.6819023599485758</v>
      </c>
      <c r="D78" s="3">
        <f t="shared" si="23"/>
        <v>1.4569708842669145</v>
      </c>
      <c r="E78" s="3">
        <f t="shared" si="24"/>
        <v>0.70039446493126212</v>
      </c>
      <c r="F78" s="3">
        <f t="shared" si="25"/>
        <v>73.884415950747297</v>
      </c>
      <c r="G78" s="3">
        <f t="shared" si="26"/>
        <v>0.73884415950747295</v>
      </c>
      <c r="H78" s="1">
        <v>50.110558319513551</v>
      </c>
      <c r="I78" s="1">
        <v>3.6260000000000012</v>
      </c>
      <c r="J78" s="1">
        <v>3.61</v>
      </c>
      <c r="K78" s="1">
        <v>7.2360000000000007</v>
      </c>
      <c r="L78" s="1">
        <f t="shared" si="27"/>
        <v>3.5341949030470925</v>
      </c>
      <c r="M78" s="3">
        <v>3.5186000000000002</v>
      </c>
      <c r="N78" s="3">
        <f t="shared" si="28"/>
        <v>7.0527949030470927</v>
      </c>
      <c r="O78" s="3">
        <v>1.3252231554367069</v>
      </c>
      <c r="P78" s="3">
        <f t="shared" si="29"/>
        <v>0.1281832348255425</v>
      </c>
      <c r="Q78" s="3">
        <f t="shared" si="30"/>
        <v>6.1039635631210711E-2</v>
      </c>
      <c r="R78" s="3">
        <f t="shared" si="31"/>
        <v>3.576541150266245</v>
      </c>
      <c r="S78" s="3">
        <f t="shared" si="32"/>
        <v>4.9664684985389034</v>
      </c>
    </row>
    <row r="79" spans="1:19">
      <c r="A79" s="2">
        <v>748</v>
      </c>
      <c r="B79" s="3">
        <v>2.6612</v>
      </c>
      <c r="C79" s="3">
        <f t="shared" si="22"/>
        <v>2.6873035068185911</v>
      </c>
      <c r="D79" s="3">
        <f t="shared" si="23"/>
        <v>1.4704748063456359</v>
      </c>
      <c r="E79" s="3">
        <f t="shared" si="24"/>
        <v>0.72134358394618425</v>
      </c>
      <c r="F79" s="3">
        <f t="shared" si="25"/>
        <v>73.157345937446465</v>
      </c>
      <c r="G79" s="3">
        <f t="shared" si="26"/>
        <v>0.73157345937446461</v>
      </c>
      <c r="H79" s="1">
        <v>49.161782744991143</v>
      </c>
      <c r="I79" s="1">
        <v>3.6070000000000011</v>
      </c>
      <c r="J79" s="1">
        <v>3.73</v>
      </c>
      <c r="K79" s="1">
        <v>7.3370000000000015</v>
      </c>
      <c r="L79" s="1">
        <f t="shared" si="27"/>
        <v>3.5296380697050957</v>
      </c>
      <c r="M79" s="3">
        <v>3.65</v>
      </c>
      <c r="N79" s="3">
        <f t="shared" si="28"/>
        <v>7.1796380697050957</v>
      </c>
      <c r="O79" s="3">
        <v>1.3715617014880506</v>
      </c>
      <c r="P79" s="3">
        <f t="shared" si="29"/>
        <v>0.12801796107738683</v>
      </c>
      <c r="Q79" s="3">
        <f t="shared" si="30"/>
        <v>6.0960933846374681E-2</v>
      </c>
      <c r="R79" s="3">
        <f t="shared" si="31"/>
        <v>3.5719297175610181</v>
      </c>
      <c r="S79" s="3">
        <f t="shared" si="32"/>
        <v>4.9895448520016572</v>
      </c>
    </row>
    <row r="80" spans="1:19">
      <c r="A80" s="2">
        <v>758</v>
      </c>
      <c r="B80" s="3">
        <v>2.6484999999999999</v>
      </c>
      <c r="C80" s="3">
        <f t="shared" si="22"/>
        <v>2.6750397568973967</v>
      </c>
      <c r="D80" s="3">
        <f t="shared" si="23"/>
        <v>1.4545052558489067</v>
      </c>
      <c r="E80" s="3">
        <f t="shared" si="24"/>
        <v>0.69751117145307917</v>
      </c>
      <c r="F80" s="3">
        <f t="shared" si="25"/>
        <v>73.925203554280003</v>
      </c>
      <c r="G80" s="3">
        <f t="shared" si="26"/>
        <v>0.73925203554280006</v>
      </c>
      <c r="H80" s="1">
        <v>50.223214285714299</v>
      </c>
      <c r="I80" s="1">
        <v>3.6</v>
      </c>
      <c r="J80" s="1">
        <v>3.5679999999999996</v>
      </c>
      <c r="K80" s="1">
        <v>7.168000000000001</v>
      </c>
      <c r="L80" s="1">
        <f t="shared" si="27"/>
        <v>3.486692825112109</v>
      </c>
      <c r="M80" s="3">
        <v>3.4557000000000002</v>
      </c>
      <c r="N80" s="3">
        <f t="shared" si="28"/>
        <v>6.9423928251121092</v>
      </c>
      <c r="O80" s="3">
        <v>1.304776288465169</v>
      </c>
      <c r="P80" s="3">
        <f t="shared" si="29"/>
        <v>0.12646036153256368</v>
      </c>
      <c r="Q80" s="3">
        <f t="shared" si="30"/>
        <v>6.0219219777411272E-2</v>
      </c>
      <c r="R80" s="3">
        <f t="shared" si="31"/>
        <v>3.5284699088326881</v>
      </c>
      <c r="S80" s="3">
        <f t="shared" si="32"/>
        <v>4.9281361969479258</v>
      </c>
    </row>
    <row r="81" spans="1:19">
      <c r="A81" s="2">
        <v>768</v>
      </c>
      <c r="B81" s="3">
        <v>2.6147</v>
      </c>
      <c r="C81" s="3">
        <f t="shared" si="22"/>
        <v>2.6407902176213214</v>
      </c>
      <c r="D81" s="3">
        <f t="shared" si="23"/>
        <v>1.4312390515933695</v>
      </c>
      <c r="E81" s="3">
        <f t="shared" si="24"/>
        <v>0.6651653949659404</v>
      </c>
      <c r="F81" s="3">
        <f t="shared" si="25"/>
        <v>74.811880530022378</v>
      </c>
      <c r="G81" s="3">
        <f t="shared" si="26"/>
        <v>0.74811880530022379</v>
      </c>
      <c r="H81" s="1">
        <v>51.651824188451592</v>
      </c>
      <c r="I81" s="1">
        <v>3.5960000000000001</v>
      </c>
      <c r="J81" s="1">
        <v>3.3660000000000014</v>
      </c>
      <c r="K81" s="1">
        <v>6.9620000000000015</v>
      </c>
      <c r="L81" s="1">
        <f t="shared" si="27"/>
        <v>3.527306357694592</v>
      </c>
      <c r="M81" s="3">
        <v>3.3016999999999999</v>
      </c>
      <c r="N81" s="3">
        <f t="shared" si="28"/>
        <v>6.8290063576945919</v>
      </c>
      <c r="O81" s="3">
        <v>1.2627452480208055</v>
      </c>
      <c r="P81" s="3">
        <f t="shared" si="29"/>
        <v>0.12793339121172087</v>
      </c>
      <c r="Q81" s="3">
        <f t="shared" si="30"/>
        <v>6.0920662481771838E-2</v>
      </c>
      <c r="R81" s="3">
        <f t="shared" si="31"/>
        <v>3.5695700672913211</v>
      </c>
      <c r="S81" s="3">
        <f t="shared" si="32"/>
        <v>4.8643166857761093</v>
      </c>
    </row>
    <row r="82" spans="1:19">
      <c r="A82" s="2">
        <v>778</v>
      </c>
      <c r="B82" s="3">
        <v>2.6276999999999999</v>
      </c>
      <c r="C82" s="3">
        <f t="shared" si="22"/>
        <v>2.6541452725646359</v>
      </c>
      <c r="D82" s="3">
        <f t="shared" si="23"/>
        <v>1.4381229508682791</v>
      </c>
      <c r="E82" s="3">
        <f t="shared" si="24"/>
        <v>0.67426044218643622</v>
      </c>
      <c r="F82" s="3">
        <f t="shared" si="25"/>
        <v>74.595948113461219</v>
      </c>
      <c r="G82" s="3">
        <f t="shared" si="26"/>
        <v>0.74595948113461219</v>
      </c>
      <c r="H82" s="1">
        <v>51.256210078069564</v>
      </c>
      <c r="I82" s="1">
        <v>3.6110000000000007</v>
      </c>
      <c r="J82" s="1">
        <v>3.4339999999999993</v>
      </c>
      <c r="K82" s="1">
        <v>7.0449999999999999</v>
      </c>
      <c r="L82" s="1">
        <f t="shared" si="27"/>
        <v>3.5621032323820634</v>
      </c>
      <c r="M82" s="3">
        <v>3.3875000000000002</v>
      </c>
      <c r="N82" s="3">
        <f t="shared" si="28"/>
        <v>6.9496032323820636</v>
      </c>
      <c r="O82" s="3">
        <v>1.2891502074057162</v>
      </c>
      <c r="P82" s="3">
        <f t="shared" si="29"/>
        <v>0.12919545402422017</v>
      </c>
      <c r="Q82" s="3">
        <f t="shared" si="30"/>
        <v>6.1521644773438175E-2</v>
      </c>
      <c r="R82" s="3">
        <f t="shared" si="31"/>
        <v>3.6047838734436364</v>
      </c>
      <c r="S82" s="3">
        <f t="shared" si="32"/>
        <v>4.8987466584456634</v>
      </c>
    </row>
    <row r="83" spans="1:19">
      <c r="A83" s="2">
        <v>788</v>
      </c>
      <c r="B83" s="3">
        <v>2.6156999999999999</v>
      </c>
      <c r="C83" s="3">
        <f t="shared" si="22"/>
        <v>2.641669958470116</v>
      </c>
      <c r="D83" s="3">
        <f t="shared" si="23"/>
        <v>1.4334638810268465</v>
      </c>
      <c r="E83" s="3">
        <f t="shared" si="24"/>
        <v>0.66865829332095117</v>
      </c>
      <c r="F83" s="3">
        <f t="shared" si="25"/>
        <v>74.688045674403824</v>
      </c>
      <c r="G83" s="3">
        <f t="shared" si="26"/>
        <v>0.74688045674403825</v>
      </c>
      <c r="H83" s="1">
        <v>51.486291486291478</v>
      </c>
      <c r="I83" s="1">
        <v>3.5679999999999996</v>
      </c>
      <c r="J83" s="1">
        <v>3.3620000000000001</v>
      </c>
      <c r="K83" s="1">
        <v>6.93</v>
      </c>
      <c r="L83" s="1">
        <f t="shared" si="27"/>
        <v>3.5507012492563943</v>
      </c>
      <c r="M83" s="3">
        <v>3.3456999999999999</v>
      </c>
      <c r="N83" s="3">
        <f t="shared" si="28"/>
        <v>6.8964012492563942</v>
      </c>
      <c r="O83" s="3">
        <v>1.2790839928126314</v>
      </c>
      <c r="P83" s="3">
        <f t="shared" si="29"/>
        <v>0.1287819105947916</v>
      </c>
      <c r="Q83" s="3">
        <f t="shared" si="30"/>
        <v>6.1324719330853143E-2</v>
      </c>
      <c r="R83" s="3">
        <f t="shared" si="31"/>
        <v>3.5932452732921738</v>
      </c>
      <c r="S83" s="3">
        <f t="shared" si="32"/>
        <v>4.8344434008590218</v>
      </c>
    </row>
    <row r="84" spans="1:19">
      <c r="A84" s="2">
        <v>798</v>
      </c>
      <c r="B84" s="3">
        <v>2.6040999999999999</v>
      </c>
      <c r="C84" s="3">
        <f t="shared" si="22"/>
        <v>2.6274963332725321</v>
      </c>
      <c r="D84" s="3">
        <f t="shared" si="23"/>
        <v>1.4551101849968033</v>
      </c>
      <c r="E84" s="3">
        <f t="shared" si="24"/>
        <v>0.70641909607848297</v>
      </c>
      <c r="F84" s="3">
        <f t="shared" si="25"/>
        <v>73.114364152179732</v>
      </c>
      <c r="G84" s="3">
        <f t="shared" si="26"/>
        <v>0.73114364152179734</v>
      </c>
      <c r="H84" s="1">
        <v>49.651697050540974</v>
      </c>
      <c r="I84" s="1">
        <v>3.35</v>
      </c>
      <c r="J84" s="1">
        <v>3.3970000000000002</v>
      </c>
      <c r="K84" s="1">
        <v>6.7469999999999999</v>
      </c>
      <c r="L84" s="1">
        <f t="shared" si="27"/>
        <v>3.365581395348836</v>
      </c>
      <c r="M84" s="3">
        <v>3.4127999999999998</v>
      </c>
      <c r="N84" s="3">
        <f t="shared" si="28"/>
        <v>6.7783813953488359</v>
      </c>
      <c r="O84" s="3">
        <v>1.3105487500480013</v>
      </c>
      <c r="P84" s="3">
        <f t="shared" si="29"/>
        <v>0.12206771900228963</v>
      </c>
      <c r="Q84" s="3">
        <f t="shared" si="30"/>
        <v>5.8127485239185539E-2</v>
      </c>
      <c r="R84" s="3">
        <f t="shared" si="31"/>
        <v>3.4059073382335212</v>
      </c>
      <c r="S84" s="3">
        <f t="shared" si="32"/>
        <v>4.6367622669171418</v>
      </c>
    </row>
    <row r="85" spans="1:19">
      <c r="A85" s="2">
        <v>808</v>
      </c>
      <c r="B85" s="3">
        <v>2.6145999999999998</v>
      </c>
      <c r="C85" s="3">
        <f t="shared" si="22"/>
        <v>2.6377721086617134</v>
      </c>
      <c r="D85" s="3">
        <f t="shared" si="23"/>
        <v>1.467534186130995</v>
      </c>
      <c r="E85" s="3">
        <f t="shared" si="24"/>
        <v>0.72497355675860164</v>
      </c>
      <c r="F85" s="3">
        <f t="shared" si="25"/>
        <v>72.515686462147769</v>
      </c>
      <c r="G85" s="3">
        <f t="shared" si="26"/>
        <v>0.72515686462147766</v>
      </c>
      <c r="H85" s="1">
        <v>48.828232699200427</v>
      </c>
      <c r="I85" s="1">
        <v>3.541999999999998</v>
      </c>
      <c r="J85" s="1">
        <v>3.7119999999999997</v>
      </c>
      <c r="K85" s="1">
        <v>7.2539999999999978</v>
      </c>
      <c r="L85" s="1">
        <f t="shared" si="27"/>
        <v>3.5029731142241367</v>
      </c>
      <c r="M85" s="3">
        <v>3.6711</v>
      </c>
      <c r="N85" s="3">
        <f t="shared" si="28"/>
        <v>7.1740731142241367</v>
      </c>
      <c r="O85" s="3">
        <v>1.4040771054845866</v>
      </c>
      <c r="P85" s="3">
        <f t="shared" si="29"/>
        <v>0.12705083833973552</v>
      </c>
      <c r="Q85" s="3">
        <f t="shared" si="30"/>
        <v>6.0500399209397863E-2</v>
      </c>
      <c r="R85" s="3">
        <f t="shared" si="31"/>
        <v>3.5449452661756564</v>
      </c>
      <c r="S85" s="3">
        <f t="shared" si="32"/>
        <v>4.9429853618091402</v>
      </c>
    </row>
    <row r="86" spans="1:19">
      <c r="A86" s="2">
        <v>818</v>
      </c>
      <c r="B86" s="3">
        <v>2.6015000000000001</v>
      </c>
      <c r="C86" s="3">
        <f t="shared" si="22"/>
        <v>2.6241821472541438</v>
      </c>
      <c r="D86" s="3">
        <f t="shared" si="23"/>
        <v>1.4623924007106319</v>
      </c>
      <c r="E86" s="3">
        <f t="shared" si="24"/>
        <v>0.71893160001241618</v>
      </c>
      <c r="F86" s="3">
        <f t="shared" si="25"/>
        <v>72.603593818185146</v>
      </c>
      <c r="G86" s="3">
        <f t="shared" si="26"/>
        <v>0.72603593818185141</v>
      </c>
      <c r="H86" s="1">
        <v>49.059313514289812</v>
      </c>
      <c r="I86" s="1">
        <v>3.4160000000000004</v>
      </c>
      <c r="J86" s="1">
        <v>3.5470000000000006</v>
      </c>
      <c r="K86" s="1">
        <v>6.963000000000001</v>
      </c>
      <c r="L86" s="1">
        <f t="shared" si="27"/>
        <v>3.3869153650972654</v>
      </c>
      <c r="M86" s="3">
        <v>3.5167999999999999</v>
      </c>
      <c r="N86" s="3">
        <f t="shared" si="28"/>
        <v>6.9037153650972654</v>
      </c>
      <c r="O86" s="3">
        <v>1.3518354795310397</v>
      </c>
      <c r="P86" s="3">
        <f t="shared" si="29"/>
        <v>0.12284148992580768</v>
      </c>
      <c r="Q86" s="3">
        <f t="shared" si="30"/>
        <v>5.8495947583717942E-2</v>
      </c>
      <c r="R86" s="3">
        <f t="shared" si="31"/>
        <v>3.4274969287334698</v>
      </c>
      <c r="S86" s="3">
        <f t="shared" si="32"/>
        <v>4.7613759457560194</v>
      </c>
    </row>
    <row r="87" spans="1:19">
      <c r="A87" s="2">
        <v>828</v>
      </c>
      <c r="B87" s="3">
        <v>2.6103999999999998</v>
      </c>
      <c r="C87" s="3">
        <f t="shared" si="22"/>
        <v>2.6337938159497649</v>
      </c>
      <c r="D87" s="3">
        <f t="shared" si="23"/>
        <v>1.4607790374540151</v>
      </c>
      <c r="E87" s="3">
        <f t="shared" si="24"/>
        <v>0.71461693813512239</v>
      </c>
      <c r="F87" s="3">
        <f t="shared" si="25"/>
        <v>72.867392511610618</v>
      </c>
      <c r="G87" s="3">
        <f t="shared" si="26"/>
        <v>0.72867392511610618</v>
      </c>
      <c r="H87" s="1">
        <v>49.29194678872836</v>
      </c>
      <c r="I87" s="1">
        <v>3.4459999999999997</v>
      </c>
      <c r="J87" s="1">
        <v>3.5449999999999999</v>
      </c>
      <c r="K87" s="1">
        <v>6.9909999999999997</v>
      </c>
      <c r="L87" s="1">
        <f t="shared" si="27"/>
        <v>3.4207260930888577</v>
      </c>
      <c r="M87" s="3">
        <v>3.5190000000000001</v>
      </c>
      <c r="N87" s="3">
        <f t="shared" si="28"/>
        <v>6.9397260930888578</v>
      </c>
      <c r="O87" s="3">
        <v>1.3480692614158751</v>
      </c>
      <c r="P87" s="3">
        <f t="shared" si="29"/>
        <v>0.12406778575969968</v>
      </c>
      <c r="Q87" s="3">
        <f t="shared" si="30"/>
        <v>5.907989798080937E-2</v>
      </c>
      <c r="R87" s="3">
        <f t="shared" si="31"/>
        <v>3.4617127723130441</v>
      </c>
      <c r="S87" s="3">
        <f t="shared" si="32"/>
        <v>4.7858025209511368</v>
      </c>
    </row>
    <row r="88" spans="1:19">
      <c r="A88" s="2">
        <v>838</v>
      </c>
      <c r="B88" s="3">
        <v>2.6156000000000001</v>
      </c>
      <c r="C88" s="3">
        <f t="shared" si="22"/>
        <v>2.6383883924697806</v>
      </c>
      <c r="D88" s="3">
        <f t="shared" si="23"/>
        <v>1.473725985413715</v>
      </c>
      <c r="E88" s="3">
        <f t="shared" si="24"/>
        <v>0.73498535125882947</v>
      </c>
      <c r="F88" s="3">
        <f t="shared" si="25"/>
        <v>72.142640054188007</v>
      </c>
      <c r="G88" s="3">
        <f t="shared" si="26"/>
        <v>0.72142640054188012</v>
      </c>
      <c r="H88" s="1">
        <v>48.372948500282973</v>
      </c>
      <c r="I88" s="1">
        <v>3.4190000000000005</v>
      </c>
      <c r="J88" s="1">
        <v>3.6489999999999991</v>
      </c>
      <c r="K88" s="1">
        <v>7.0679999999999996</v>
      </c>
      <c r="L88" s="1">
        <f t="shared" si="27"/>
        <v>3.3988551657988499</v>
      </c>
      <c r="M88" s="3">
        <v>3.6274999999999999</v>
      </c>
      <c r="N88" s="3">
        <f t="shared" si="28"/>
        <v>7.0263551657988499</v>
      </c>
      <c r="O88" s="3">
        <v>1.3868710812050771</v>
      </c>
      <c r="P88" s="3">
        <f t="shared" si="29"/>
        <v>0.12327453969218638</v>
      </c>
      <c r="Q88" s="3">
        <f t="shared" si="30"/>
        <v>5.8702161758183991E-2</v>
      </c>
      <c r="R88" s="3">
        <f t="shared" si="31"/>
        <v>3.4395797905185903</v>
      </c>
      <c r="S88" s="3">
        <f t="shared" si="32"/>
        <v>4.7960069035600394</v>
      </c>
    </row>
    <row r="89" spans="1:19">
      <c r="A89" s="2">
        <v>848</v>
      </c>
      <c r="B89" s="3">
        <v>2.5689000000000002</v>
      </c>
      <c r="C89" s="3">
        <f t="shared" si="22"/>
        <v>2.5903935819883674</v>
      </c>
      <c r="D89" s="3">
        <f t="shared" si="23"/>
        <v>1.4489762097165271</v>
      </c>
      <c r="E89" s="3">
        <f t="shared" si="24"/>
        <v>0.70279632067313302</v>
      </c>
      <c r="F89" s="3">
        <f t="shared" si="25"/>
        <v>72.869129789393952</v>
      </c>
      <c r="G89" s="3">
        <f t="shared" si="26"/>
        <v>0.72869129789393949</v>
      </c>
      <c r="H89" s="1">
        <v>49.694645646925153</v>
      </c>
      <c r="I89" s="1">
        <v>3.4990000000000006</v>
      </c>
      <c r="J89" s="1">
        <v>3.5419999999999998</v>
      </c>
      <c r="K89" s="1">
        <v>7.0410000000000004</v>
      </c>
      <c r="L89" s="1">
        <f t="shared" si="27"/>
        <v>3.5039392998306051</v>
      </c>
      <c r="M89" s="3">
        <v>3.5470000000000002</v>
      </c>
      <c r="N89" s="3">
        <f t="shared" si="28"/>
        <v>7.0509392998306053</v>
      </c>
      <c r="O89" s="3">
        <v>1.3807466230682393</v>
      </c>
      <c r="P89" s="3">
        <f t="shared" si="29"/>
        <v>0.12708588134100651</v>
      </c>
      <c r="Q89" s="3">
        <f t="shared" si="30"/>
        <v>6.0517086352860239E-2</v>
      </c>
      <c r="R89" s="3">
        <f t="shared" si="31"/>
        <v>3.545923028487902</v>
      </c>
      <c r="S89" s="3">
        <f t="shared" si="32"/>
        <v>4.859293032407674</v>
      </c>
    </row>
    <row r="90" spans="1:19">
      <c r="A90" s="2">
        <v>858</v>
      </c>
      <c r="B90" s="3">
        <v>2.5514999999999999</v>
      </c>
      <c r="C90" s="3">
        <f t="shared" si="22"/>
        <v>2.5719862854635491</v>
      </c>
      <c r="D90" s="3">
        <f t="shared" si="23"/>
        <v>1.4471062564683901</v>
      </c>
      <c r="E90" s="3">
        <f t="shared" si="24"/>
        <v>0.70299297813523676</v>
      </c>
      <c r="F90" s="3">
        <f t="shared" si="25"/>
        <v>72.667312337222029</v>
      </c>
      <c r="G90" s="3">
        <f t="shared" si="26"/>
        <v>0.72667312337222034</v>
      </c>
      <c r="H90" s="1">
        <v>49.621049621049615</v>
      </c>
      <c r="I90" s="1">
        <v>3.47</v>
      </c>
      <c r="J90" s="1">
        <v>3.5229999999999997</v>
      </c>
      <c r="K90" s="1">
        <v>6.9929999999999986</v>
      </c>
      <c r="L90" s="1">
        <f t="shared" si="27"/>
        <v>3.5162929321600891</v>
      </c>
      <c r="M90" s="3">
        <v>3.57</v>
      </c>
      <c r="N90" s="3">
        <f t="shared" si="28"/>
        <v>7.0862929321600889</v>
      </c>
      <c r="O90" s="3">
        <v>1.3991769547325104</v>
      </c>
      <c r="P90" s="3">
        <f t="shared" si="29"/>
        <v>0.12753394054466671</v>
      </c>
      <c r="Q90" s="3">
        <f t="shared" si="30"/>
        <v>6.0730447878412717E-2</v>
      </c>
      <c r="R90" s="3">
        <f t="shared" si="31"/>
        <v>3.558424680375738</v>
      </c>
      <c r="S90" s="3">
        <f t="shared" si="32"/>
        <v>4.8324025749609838</v>
      </c>
    </row>
    <row r="91" spans="1:19">
      <c r="A91" s="2">
        <v>868</v>
      </c>
      <c r="B91" s="3">
        <v>2.5377999999999998</v>
      </c>
      <c r="C91" s="3">
        <f t="shared" si="22"/>
        <v>2.5599343260215468</v>
      </c>
      <c r="D91" s="3">
        <f t="shared" si="23"/>
        <v>1.4116285191136271</v>
      </c>
      <c r="E91" s="3">
        <f t="shared" si="24"/>
        <v>0.64605858142007111</v>
      </c>
      <c r="F91" s="3">
        <f t="shared" si="25"/>
        <v>74.762689227886341</v>
      </c>
      <c r="G91" s="3">
        <f t="shared" si="26"/>
        <v>0.74762689227886336</v>
      </c>
      <c r="H91" s="1">
        <v>52.334943639291488</v>
      </c>
      <c r="I91" s="1">
        <v>3.5750000000000002</v>
      </c>
      <c r="J91" s="1">
        <v>3.2559999999999985</v>
      </c>
      <c r="K91" s="1">
        <v>6.8309999999999995</v>
      </c>
      <c r="L91" s="1">
        <f t="shared" si="27"/>
        <v>3.5924577702702734</v>
      </c>
      <c r="M91" s="3">
        <v>3.2719</v>
      </c>
      <c r="N91" s="3">
        <f t="shared" si="28"/>
        <v>6.8643577702702734</v>
      </c>
      <c r="O91" s="3">
        <v>1.2892662936401609</v>
      </c>
      <c r="P91" s="3">
        <f t="shared" si="29"/>
        <v>0.13029639581291175</v>
      </c>
      <c r="Q91" s="3">
        <f t="shared" si="30"/>
        <v>6.2045902768053211E-2</v>
      </c>
      <c r="R91" s="3">
        <f t="shared" si="31"/>
        <v>3.6355021153156102</v>
      </c>
      <c r="S91" s="3">
        <f t="shared" si="32"/>
        <v>4.8390918060292796</v>
      </c>
    </row>
    <row r="92" spans="1:19">
      <c r="A92" s="2">
        <v>878</v>
      </c>
      <c r="B92" s="3">
        <v>2.5634999999999999</v>
      </c>
      <c r="C92" s="3">
        <f t="shared" si="22"/>
        <v>2.58465383854</v>
      </c>
      <c r="D92" s="3">
        <f t="shared" si="23"/>
        <v>1.4487624140366315</v>
      </c>
      <c r="E92" s="3">
        <f t="shared" si="24"/>
        <v>0.70346400770996986</v>
      </c>
      <c r="F92" s="3">
        <f t="shared" si="25"/>
        <v>72.783047492838065</v>
      </c>
      <c r="G92" s="3">
        <f t="shared" si="26"/>
        <v>0.7278304749283806</v>
      </c>
      <c r="H92" s="1">
        <v>49.643264840182653</v>
      </c>
      <c r="I92" s="1">
        <v>3.479000000000001</v>
      </c>
      <c r="J92" s="1">
        <v>3.5289999999999999</v>
      </c>
      <c r="K92" s="1">
        <v>7.0080000000000009</v>
      </c>
      <c r="L92" s="1">
        <f t="shared" si="27"/>
        <v>3.4863937376027216</v>
      </c>
      <c r="M92" s="3">
        <v>3.5365000000000002</v>
      </c>
      <c r="N92" s="3">
        <f t="shared" si="28"/>
        <v>7.0228937376027218</v>
      </c>
      <c r="O92" s="3">
        <v>1.3795591964111567</v>
      </c>
      <c r="P92" s="3">
        <f t="shared" si="29"/>
        <v>0.12644951379906244</v>
      </c>
      <c r="Q92" s="3">
        <f t="shared" si="30"/>
        <v>6.0214054190029731E-2</v>
      </c>
      <c r="R92" s="3">
        <f t="shared" si="31"/>
        <v>3.5281672376970548</v>
      </c>
      <c r="S92" s="3">
        <f t="shared" si="32"/>
        <v>4.8372320624151737</v>
      </c>
    </row>
    <row r="93" spans="1:19">
      <c r="A93" s="2">
        <v>888</v>
      </c>
      <c r="B93" s="3">
        <v>2.5640999999999998</v>
      </c>
      <c r="C93" s="3">
        <f t="shared" si="22"/>
        <v>2.5846107589540535</v>
      </c>
      <c r="D93" s="3">
        <f t="shared" si="23"/>
        <v>1.4587670693861317</v>
      </c>
      <c r="E93" s="3">
        <f t="shared" si="24"/>
        <v>0.72004094469234814</v>
      </c>
      <c r="F93" s="3">
        <f t="shared" si="25"/>
        <v>72.14122311462728</v>
      </c>
      <c r="G93" s="3">
        <f t="shared" si="26"/>
        <v>0.72141223114627284</v>
      </c>
      <c r="H93" s="1">
        <v>48.868028713417992</v>
      </c>
      <c r="I93" s="1">
        <v>3.54</v>
      </c>
      <c r="J93" s="1">
        <v>3.7040000000000006</v>
      </c>
      <c r="K93" s="1">
        <v>7.2439999999999998</v>
      </c>
      <c r="L93" s="1">
        <f t="shared" si="27"/>
        <v>3.4952721382289398</v>
      </c>
      <c r="M93" s="3">
        <v>3.6572</v>
      </c>
      <c r="N93" s="3">
        <f t="shared" si="28"/>
        <v>7.1524721382289398</v>
      </c>
      <c r="O93" s="3">
        <v>1.4263094263094265</v>
      </c>
      <c r="P93" s="3">
        <f t="shared" si="29"/>
        <v>0.12677152832954697</v>
      </c>
      <c r="Q93" s="3">
        <f t="shared" si="30"/>
        <v>6.0367394442641407E-2</v>
      </c>
      <c r="R93" s="3">
        <f t="shared" si="31"/>
        <v>3.5371520181235221</v>
      </c>
      <c r="S93" s="3">
        <f t="shared" si="32"/>
        <v>4.9658373512971954</v>
      </c>
    </row>
    <row r="94" spans="1:19">
      <c r="A94" s="2">
        <v>898</v>
      </c>
      <c r="B94" s="3">
        <v>2.5529000000000002</v>
      </c>
      <c r="C94" s="3">
        <f t="shared" si="22"/>
        <v>2.5729424961206959</v>
      </c>
      <c r="D94" s="3">
        <f t="shared" si="23"/>
        <v>1.4551012978490316</v>
      </c>
      <c r="E94" s="3">
        <f t="shared" si="24"/>
        <v>0.71610072817198278</v>
      </c>
      <c r="F94" s="3">
        <f t="shared" si="25"/>
        <v>72.168024382524294</v>
      </c>
      <c r="G94" s="3">
        <f t="shared" si="26"/>
        <v>0.72168024382524298</v>
      </c>
      <c r="H94" s="1">
        <v>49.009340503821107</v>
      </c>
      <c r="I94" s="1">
        <v>3.4629999999999992</v>
      </c>
      <c r="J94" s="1">
        <v>3.6029999999999998</v>
      </c>
      <c r="K94" s="1">
        <v>7.0659999999999989</v>
      </c>
      <c r="L94" s="1">
        <f t="shared" si="27"/>
        <v>3.4386830696641679</v>
      </c>
      <c r="M94" s="3">
        <v>3.5777000000000001</v>
      </c>
      <c r="N94" s="3">
        <f t="shared" si="28"/>
        <v>7.016383069664168</v>
      </c>
      <c r="O94" s="3">
        <v>1.401425829448862</v>
      </c>
      <c r="P94" s="3">
        <f t="shared" si="29"/>
        <v>0.12471907506553981</v>
      </c>
      <c r="Q94" s="3">
        <f t="shared" si="30"/>
        <v>5.9390035745495146E-2</v>
      </c>
      <c r="R94" s="3">
        <f t="shared" si="31"/>
        <v>3.4798849069626052</v>
      </c>
      <c r="S94" s="3">
        <f t="shared" si="32"/>
        <v>4.8560193097519351</v>
      </c>
    </row>
    <row r="95" spans="1:19">
      <c r="A95" s="2">
        <v>908</v>
      </c>
      <c r="B95" s="3">
        <v>2.5949</v>
      </c>
      <c r="C95" s="3">
        <f t="shared" si="22"/>
        <v>2.6153250007998801</v>
      </c>
      <c r="D95" s="3">
        <f t="shared" si="23"/>
        <v>1.4895419214464862</v>
      </c>
      <c r="E95" s="3">
        <f t="shared" si="24"/>
        <v>0.76511298789839333</v>
      </c>
      <c r="F95" s="3">
        <f t="shared" si="25"/>
        <v>70.745013041805947</v>
      </c>
      <c r="G95" s="3">
        <f t="shared" si="26"/>
        <v>0.70745013041805949</v>
      </c>
      <c r="H95" s="1">
        <v>46.932141405932555</v>
      </c>
      <c r="I95" s="1">
        <v>3.4649999999999999</v>
      </c>
      <c r="J95" s="1">
        <v>3.9179999999999993</v>
      </c>
      <c r="K95" s="1">
        <v>7.3829999999999991</v>
      </c>
      <c r="L95" s="1">
        <f t="shared" si="27"/>
        <v>3.456775267993875</v>
      </c>
      <c r="M95" s="3">
        <v>3.9087000000000001</v>
      </c>
      <c r="N95" s="3">
        <f t="shared" si="28"/>
        <v>7.3654752679938751</v>
      </c>
      <c r="O95" s="3">
        <v>1.5063008208408801</v>
      </c>
      <c r="P95" s="3">
        <f t="shared" si="29"/>
        <v>0.12537526878734262</v>
      </c>
      <c r="Q95" s="3">
        <f t="shared" si="30"/>
        <v>5.9702508946353629E-2</v>
      </c>
      <c r="R95" s="3">
        <f t="shared" si="31"/>
        <v>3.4981938835754076</v>
      </c>
      <c r="S95" s="3">
        <f t="shared" si="32"/>
        <v>4.9565573776066723</v>
      </c>
    </row>
    <row r="96" spans="1:19">
      <c r="A96" s="2">
        <v>918</v>
      </c>
      <c r="B96" s="3">
        <v>2.5889000000000002</v>
      </c>
      <c r="C96" s="3">
        <f t="shared" si="22"/>
        <v>2.6076369222101778</v>
      </c>
      <c r="D96" s="3">
        <f t="shared" si="23"/>
        <v>1.5119357320838263</v>
      </c>
      <c r="E96" s="3">
        <f t="shared" si="24"/>
        <v>0.80344125146545031</v>
      </c>
      <c r="F96" s="3">
        <f t="shared" si="25"/>
        <v>69.188914122888306</v>
      </c>
      <c r="G96" s="3">
        <f t="shared" si="26"/>
        <v>0.69188914122888301</v>
      </c>
      <c r="H96" s="1">
        <v>45.219989136338953</v>
      </c>
      <c r="I96" s="1">
        <v>3.33</v>
      </c>
      <c r="J96" s="1">
        <v>4.0339999999999989</v>
      </c>
      <c r="K96" s="1">
        <v>7.363999999999999</v>
      </c>
      <c r="L96" s="1">
        <f t="shared" si="27"/>
        <v>3.3317335151214689</v>
      </c>
      <c r="M96" s="3">
        <v>4.0361000000000002</v>
      </c>
      <c r="N96" s="3">
        <f t="shared" si="28"/>
        <v>7.3678335151214691</v>
      </c>
      <c r="O96" s="3">
        <v>1.5590018926957394</v>
      </c>
      <c r="P96" s="3">
        <f t="shared" si="29"/>
        <v>0.12084007567798105</v>
      </c>
      <c r="Q96" s="3">
        <f t="shared" si="30"/>
        <v>5.7542893179990971E-2</v>
      </c>
      <c r="R96" s="3">
        <f t="shared" si="31"/>
        <v>3.3716538972650878</v>
      </c>
      <c r="S96" s="3">
        <f t="shared" si="32"/>
        <v>4.8705773954098976</v>
      </c>
    </row>
    <row r="97" spans="1:19">
      <c r="A97" s="2">
        <v>923</v>
      </c>
      <c r="B97" s="3">
        <v>2.5806</v>
      </c>
      <c r="C97" s="3">
        <f t="shared" si="22"/>
        <v>2.5989878422814612</v>
      </c>
      <c r="D97" s="3">
        <f t="shared" si="23"/>
        <v>1.5098363408857021</v>
      </c>
      <c r="E97" s="3">
        <f t="shared" si="24"/>
        <v>0.80170951762483555</v>
      </c>
      <c r="F97" s="3">
        <f t="shared" si="25"/>
        <v>69.153010084068981</v>
      </c>
      <c r="G97" s="3">
        <f t="shared" si="26"/>
        <v>0.69153010084068978</v>
      </c>
      <c r="H97" s="1">
        <v>45.259367915722095</v>
      </c>
      <c r="I97" s="1">
        <v>3.3940000000000001</v>
      </c>
      <c r="J97" s="1">
        <v>4.1050000000000004</v>
      </c>
      <c r="K97" s="1">
        <v>7.4990000000000006</v>
      </c>
      <c r="L97" s="1">
        <f t="shared" si="27"/>
        <v>3.40292940316687</v>
      </c>
      <c r="M97" s="3">
        <v>4.1158000000000001</v>
      </c>
      <c r="N97" s="3">
        <f t="shared" si="28"/>
        <v>7.5187294031668701</v>
      </c>
      <c r="O97" s="3">
        <v>1.5949004107571882</v>
      </c>
      <c r="P97" s="3">
        <f t="shared" si="29"/>
        <v>0.12342230995942005</v>
      </c>
      <c r="Q97" s="3">
        <f t="shared" si="30"/>
        <v>5.8772528552104783E-2</v>
      </c>
      <c r="R97" s="3">
        <f t="shared" si="31"/>
        <v>3.4437028448498928</v>
      </c>
      <c r="S97" s="3">
        <f t="shared" si="32"/>
        <v>4.9667634808690115</v>
      </c>
    </row>
    <row r="98" spans="1:19">
      <c r="A98" s="2">
        <v>928</v>
      </c>
      <c r="B98" s="3">
        <v>2.5748000000000002</v>
      </c>
      <c r="C98" s="3">
        <f t="shared" ref="C98:C134" si="33">(M98-P98)/(O98-Q98)</f>
        <v>2.5941202807933075</v>
      </c>
      <c r="D98" s="3">
        <f t="shared" ref="D98:D134" si="34">(M98+L98)/(O98-Q98+R98)</f>
        <v>1.4879475838642089</v>
      </c>
      <c r="E98" s="3">
        <f t="shared" ref="E98:E134" si="35">C98*(1-G98)</f>
        <v>0.76652461040698661</v>
      </c>
      <c r="F98" s="3">
        <f t="shared" ref="F98:F134" si="36">R98/(O98-Q98+R98)*100</f>
        <v>70.451462251681875</v>
      </c>
      <c r="G98" s="3">
        <f t="shared" ref="G98:G129" si="37">F98/100</f>
        <v>0.70451462251681873</v>
      </c>
      <c r="H98" s="1">
        <v>46.787479406919275</v>
      </c>
      <c r="I98" s="1">
        <v>3.4079999999999995</v>
      </c>
      <c r="J98" s="1">
        <v>3.8759999999999994</v>
      </c>
      <c r="K98" s="1">
        <v>7.2839999999999989</v>
      </c>
      <c r="L98" s="1">
        <f t="shared" ref="L98:L129" si="38">N98-M98</f>
        <v>3.4203975232198141</v>
      </c>
      <c r="M98" s="3">
        <v>3.8900999999999999</v>
      </c>
      <c r="N98" s="3">
        <f t="shared" ref="N98:N129" si="39">M98*K98/J98</f>
        <v>7.3104975232198139</v>
      </c>
      <c r="O98" s="3">
        <v>1.5108357930713063</v>
      </c>
      <c r="P98" s="3">
        <f t="shared" ref="P98:P134" si="40">L98/0.965-L98</f>
        <v>0.12405586871781704</v>
      </c>
      <c r="Q98" s="3">
        <f t="shared" ref="Q98:Q129" si="41">P98/2.1</f>
        <v>5.9074223198960496E-2</v>
      </c>
      <c r="R98" s="3">
        <f t="shared" ref="R98:R134" si="42">(L98+P98)/1.024</f>
        <v>3.4613802655640926</v>
      </c>
      <c r="S98" s="3">
        <f t="shared" ref="S98:S134" si="43">K98/D98</f>
        <v>4.895333732847905</v>
      </c>
    </row>
    <row r="99" spans="1:19">
      <c r="A99" s="2">
        <v>938</v>
      </c>
      <c r="B99" s="3">
        <v>2.5840999999999998</v>
      </c>
      <c r="C99" s="3">
        <f t="shared" si="33"/>
        <v>2.6041743315177248</v>
      </c>
      <c r="D99" s="3">
        <f t="shared" si="34"/>
        <v>1.4847290279250958</v>
      </c>
      <c r="E99" s="3">
        <f t="shared" si="35"/>
        <v>0.75929515141234183</v>
      </c>
      <c r="F99" s="3">
        <f t="shared" si="36"/>
        <v>70.843152003198611</v>
      </c>
      <c r="G99" s="3">
        <f t="shared" si="37"/>
        <v>0.70843152003198606</v>
      </c>
      <c r="H99" s="1">
        <v>47.149592798971291</v>
      </c>
      <c r="I99" s="1">
        <v>3.3</v>
      </c>
      <c r="J99" s="1">
        <v>3.6989999999999998</v>
      </c>
      <c r="K99" s="1">
        <v>6.9990000000000006</v>
      </c>
      <c r="L99" s="1">
        <f t="shared" si="38"/>
        <v>3.2912570965125716</v>
      </c>
      <c r="M99" s="3">
        <v>3.6892</v>
      </c>
      <c r="N99" s="3">
        <f t="shared" si="39"/>
        <v>6.9804570965125716</v>
      </c>
      <c r="O99" s="3">
        <v>1.4276537285708759</v>
      </c>
      <c r="P99" s="3">
        <f t="shared" si="40"/>
        <v>0.11937201904449735</v>
      </c>
      <c r="Q99" s="3">
        <f t="shared" si="41"/>
        <v>5.6843818592617779E-2</v>
      </c>
      <c r="R99" s="3">
        <f t="shared" si="42"/>
        <v>3.3306924956612001</v>
      </c>
      <c r="S99" s="3">
        <f t="shared" si="43"/>
        <v>4.713991488252292</v>
      </c>
    </row>
    <row r="100" spans="1:19">
      <c r="A100" s="2">
        <v>945</v>
      </c>
      <c r="B100" s="3">
        <v>2.5956000000000001</v>
      </c>
      <c r="C100" s="3">
        <f t="shared" si="33"/>
        <v>2.6162100243239257</v>
      </c>
      <c r="D100" s="3">
        <f t="shared" si="34"/>
        <v>1.4872988872697528</v>
      </c>
      <c r="E100" s="3">
        <f t="shared" si="35"/>
        <v>0.76126087301071832</v>
      </c>
      <c r="F100" s="3">
        <f t="shared" si="36"/>
        <v>70.90214982998387</v>
      </c>
      <c r="G100" s="3">
        <f t="shared" si="37"/>
        <v>0.70902149829983874</v>
      </c>
      <c r="H100" s="1">
        <v>47.107322526551137</v>
      </c>
      <c r="I100" s="1">
        <v>3.3709999999999987</v>
      </c>
      <c r="J100" s="1">
        <v>3.7850000000000001</v>
      </c>
      <c r="K100" s="1">
        <v>7.1559999999999988</v>
      </c>
      <c r="L100" s="1">
        <f t="shared" si="38"/>
        <v>3.3277158256274757</v>
      </c>
      <c r="M100" s="3">
        <v>3.7364000000000002</v>
      </c>
      <c r="N100" s="3">
        <f t="shared" si="39"/>
        <v>7.0641158256274759</v>
      </c>
      <c r="O100" s="3">
        <v>1.4395130220372938</v>
      </c>
      <c r="P100" s="3">
        <f t="shared" si="40"/>
        <v>0.12069435636990855</v>
      </c>
      <c r="Q100" s="3">
        <f t="shared" si="41"/>
        <v>5.7473503033289783E-2</v>
      </c>
      <c r="R100" s="3">
        <f t="shared" si="42"/>
        <v>3.3675880683568207</v>
      </c>
      <c r="S100" s="3">
        <f t="shared" si="43"/>
        <v>4.8114068135533463</v>
      </c>
    </row>
    <row r="101" spans="1:19">
      <c r="A101" s="2">
        <v>948</v>
      </c>
      <c r="B101" s="3">
        <v>2.5874000000000001</v>
      </c>
      <c r="C101" s="3">
        <f t="shared" si="33"/>
        <v>2.6072179213776465</v>
      </c>
      <c r="D101" s="3">
        <f t="shared" si="34"/>
        <v>1.4920683317173582</v>
      </c>
      <c r="E101" s="3">
        <f t="shared" si="35"/>
        <v>0.77080743364813242</v>
      </c>
      <c r="F101" s="3">
        <f t="shared" si="36"/>
        <v>70.435634577072875</v>
      </c>
      <c r="G101" s="3">
        <f t="shared" si="37"/>
        <v>0.7043563457707287</v>
      </c>
      <c r="H101" s="1">
        <v>46.647780925401314</v>
      </c>
      <c r="I101" s="1">
        <v>3.4579999999999984</v>
      </c>
      <c r="J101" s="1">
        <v>3.9550000000000001</v>
      </c>
      <c r="K101" s="1">
        <v>7.4129999999999985</v>
      </c>
      <c r="L101" s="1">
        <f t="shared" si="38"/>
        <v>3.466218761061945</v>
      </c>
      <c r="M101" s="3">
        <v>3.9643999999999999</v>
      </c>
      <c r="N101" s="3">
        <f t="shared" si="39"/>
        <v>7.430618761061945</v>
      </c>
      <c r="O101" s="3">
        <v>1.5321944809461234</v>
      </c>
      <c r="P101" s="3">
        <f t="shared" si="40"/>
        <v>0.12571777889861968</v>
      </c>
      <c r="Q101" s="3">
        <f t="shared" si="41"/>
        <v>5.98656089993427E-2</v>
      </c>
      <c r="R101" s="3">
        <f t="shared" si="42"/>
        <v>3.5077505273052387</v>
      </c>
      <c r="S101" s="3">
        <f t="shared" si="43"/>
        <v>4.9682711189692617</v>
      </c>
    </row>
    <row r="102" spans="1:19">
      <c r="A102" s="2">
        <v>958</v>
      </c>
      <c r="B102" s="3">
        <v>2.5876000000000001</v>
      </c>
      <c r="C102" s="3">
        <f t="shared" si="33"/>
        <v>2.6085728772572963</v>
      </c>
      <c r="D102" s="3">
        <f t="shared" si="34"/>
        <v>1.4741293041306838</v>
      </c>
      <c r="E102" s="3">
        <f t="shared" si="35"/>
        <v>0.741016781788157</v>
      </c>
      <c r="F102" s="3">
        <f t="shared" si="36"/>
        <v>71.593019760012368</v>
      </c>
      <c r="G102" s="3">
        <f t="shared" si="37"/>
        <v>0.71593019760012366</v>
      </c>
      <c r="H102" s="1">
        <v>47.991284216260397</v>
      </c>
      <c r="I102" s="1">
        <v>3.5240000000000009</v>
      </c>
      <c r="J102" s="1">
        <v>3.8189999999999991</v>
      </c>
      <c r="K102" s="1">
        <v>7.343</v>
      </c>
      <c r="L102" s="1">
        <f t="shared" si="38"/>
        <v>3.5059140089028564</v>
      </c>
      <c r="M102" s="3">
        <v>3.7993999999999999</v>
      </c>
      <c r="N102" s="3">
        <f t="shared" si="39"/>
        <v>7.3053140089028563</v>
      </c>
      <c r="O102" s="3">
        <v>1.4683104034626679</v>
      </c>
      <c r="P102" s="3">
        <f t="shared" si="40"/>
        <v>0.12715750291357519</v>
      </c>
      <c r="Q102" s="3">
        <f t="shared" si="41"/>
        <v>6.0551191863607232E-2</v>
      </c>
      <c r="R102" s="3">
        <f t="shared" si="42"/>
        <v>3.547921398258234</v>
      </c>
      <c r="S102" s="3">
        <f t="shared" si="43"/>
        <v>4.9812455253579522</v>
      </c>
    </row>
    <row r="103" spans="1:19">
      <c r="A103" s="2">
        <v>968</v>
      </c>
      <c r="B103" s="3">
        <v>2.5943999999999998</v>
      </c>
      <c r="C103" s="3">
        <f t="shared" si="33"/>
        <v>2.6162092611851051</v>
      </c>
      <c r="D103" s="3">
        <f t="shared" si="34"/>
        <v>1.4681653785819127</v>
      </c>
      <c r="E103" s="3">
        <f t="shared" si="35"/>
        <v>0.72982214415639812</v>
      </c>
      <c r="F103" s="3">
        <f t="shared" si="36"/>
        <v>72.103831486866639</v>
      </c>
      <c r="G103" s="3">
        <f t="shared" si="37"/>
        <v>0.72103831486866643</v>
      </c>
      <c r="H103" s="1">
        <v>48.530038346825734</v>
      </c>
      <c r="I103" s="1">
        <v>3.4169999999999998</v>
      </c>
      <c r="J103" s="1">
        <v>3.6240000000000006</v>
      </c>
      <c r="K103" s="1">
        <v>7.0410000000000004</v>
      </c>
      <c r="L103" s="1">
        <f t="shared" si="38"/>
        <v>3.3845649006622507</v>
      </c>
      <c r="M103" s="3">
        <v>3.5895999999999999</v>
      </c>
      <c r="N103" s="3">
        <f t="shared" si="39"/>
        <v>6.9741649006622506</v>
      </c>
      <c r="O103" s="3">
        <v>1.383595436324391</v>
      </c>
      <c r="P103" s="3">
        <f t="shared" si="40"/>
        <v>0.12275623992039275</v>
      </c>
      <c r="Q103" s="3">
        <f t="shared" si="41"/>
        <v>5.8455352343044165E-2</v>
      </c>
      <c r="R103" s="3">
        <f t="shared" si="42"/>
        <v>3.4251183013502375</v>
      </c>
      <c r="S103" s="3">
        <f t="shared" si="43"/>
        <v>4.7957812537446136</v>
      </c>
    </row>
    <row r="104" spans="1:19">
      <c r="A104" s="2">
        <v>978</v>
      </c>
      <c r="B104" s="3">
        <v>2.5596000000000001</v>
      </c>
      <c r="C104" s="3">
        <f t="shared" si="33"/>
        <v>2.5812833299403297</v>
      </c>
      <c r="D104" s="3">
        <f t="shared" si="34"/>
        <v>1.4376895374464977</v>
      </c>
      <c r="E104" s="3">
        <f t="shared" si="35"/>
        <v>0.68571331000010549</v>
      </c>
      <c r="F104" s="3">
        <f t="shared" si="36"/>
        <v>73.435178461561719</v>
      </c>
      <c r="G104" s="3">
        <f t="shared" si="37"/>
        <v>0.73435178461561723</v>
      </c>
      <c r="H104" s="1">
        <v>50.473836011536868</v>
      </c>
      <c r="I104" s="1">
        <v>3.6749999999999998</v>
      </c>
      <c r="J104" s="1">
        <v>3.6059999999999999</v>
      </c>
      <c r="K104" s="1">
        <v>7.2809999999999988</v>
      </c>
      <c r="L104" s="1">
        <f t="shared" si="38"/>
        <v>3.6418781198003316</v>
      </c>
      <c r="M104" s="3">
        <v>3.5735000000000001</v>
      </c>
      <c r="N104" s="3">
        <f t="shared" si="39"/>
        <v>7.2153781198003317</v>
      </c>
      <c r="O104" s="3">
        <v>1.3961165807157367</v>
      </c>
      <c r="P104" s="3">
        <f t="shared" si="40"/>
        <v>0.13208884372332808</v>
      </c>
      <c r="Q104" s="3">
        <f t="shared" si="41"/>
        <v>6.2899449392060991E-2</v>
      </c>
      <c r="R104" s="3">
        <f t="shared" si="42"/>
        <v>3.6855146128160738</v>
      </c>
      <c r="S104" s="3">
        <f t="shared" si="43"/>
        <v>5.0643757294999121</v>
      </c>
    </row>
    <row r="105" spans="1:19">
      <c r="A105" s="2">
        <v>988</v>
      </c>
      <c r="B105" s="3">
        <v>2.5878999999999999</v>
      </c>
      <c r="C105" s="3">
        <f t="shared" si="33"/>
        <v>2.6094151550073317</v>
      </c>
      <c r="D105" s="3">
        <f t="shared" si="34"/>
        <v>1.4663793746229361</v>
      </c>
      <c r="E105" s="3">
        <f t="shared" si="35"/>
        <v>0.72810673012547078</v>
      </c>
      <c r="F105" s="3">
        <f t="shared" si="36"/>
        <v>72.096937939205574</v>
      </c>
      <c r="G105" s="3">
        <f t="shared" si="37"/>
        <v>0.72096937939205574</v>
      </c>
      <c r="H105" s="1">
        <v>48.584501000857877</v>
      </c>
      <c r="I105" s="1">
        <v>3.3979999999999997</v>
      </c>
      <c r="J105" s="1">
        <v>3.5960000000000001</v>
      </c>
      <c r="K105" s="1">
        <v>6.9939999999999998</v>
      </c>
      <c r="L105" s="1">
        <f t="shared" si="38"/>
        <v>3.4423176307007788</v>
      </c>
      <c r="M105" s="3">
        <v>3.6429</v>
      </c>
      <c r="N105" s="3">
        <f t="shared" si="39"/>
        <v>7.0852176307007788</v>
      </c>
      <c r="O105" s="3">
        <v>1.4076664476989065</v>
      </c>
      <c r="P105" s="3">
        <f t="shared" si="40"/>
        <v>0.12485089852282627</v>
      </c>
      <c r="Q105" s="3">
        <f t="shared" si="41"/>
        <v>5.9452808820393457E-2</v>
      </c>
      <c r="R105" s="3">
        <f t="shared" si="42"/>
        <v>3.4835630168199265</v>
      </c>
      <c r="S105" s="3">
        <f t="shared" si="43"/>
        <v>4.7695706316098674</v>
      </c>
    </row>
    <row r="106" spans="1:19">
      <c r="A106" s="2">
        <v>998</v>
      </c>
      <c r="B106" s="3">
        <v>2.5872000000000002</v>
      </c>
      <c r="C106" s="3">
        <f t="shared" si="33"/>
        <v>2.6089732953213178</v>
      </c>
      <c r="D106" s="3">
        <f t="shared" si="34"/>
        <v>1.4620080417992016</v>
      </c>
      <c r="E106" s="3">
        <f t="shared" si="35"/>
        <v>0.72099087572225229</v>
      </c>
      <c r="F106" s="3">
        <f t="shared" si="36"/>
        <v>72.3649576247021</v>
      </c>
      <c r="G106" s="3">
        <f t="shared" si="37"/>
        <v>0.72364957624702098</v>
      </c>
      <c r="H106" s="1">
        <v>48.910918737782737</v>
      </c>
      <c r="I106" s="1">
        <v>3.5030000000000001</v>
      </c>
      <c r="J106" s="1">
        <v>3.6590000000000007</v>
      </c>
      <c r="K106" s="1">
        <v>7.1620000000000008</v>
      </c>
      <c r="L106" s="1">
        <f t="shared" si="38"/>
        <v>3.5356461601530467</v>
      </c>
      <c r="M106" s="3">
        <v>3.6930999999999998</v>
      </c>
      <c r="N106" s="3">
        <f t="shared" si="39"/>
        <v>7.2287461601530465</v>
      </c>
      <c r="O106" s="3">
        <v>1.4274505256648111</v>
      </c>
      <c r="P106" s="3">
        <f t="shared" si="40"/>
        <v>0.12823587109363377</v>
      </c>
      <c r="Q106" s="3">
        <f t="shared" si="41"/>
        <v>6.1064700520777983E-2</v>
      </c>
      <c r="R106" s="3">
        <f t="shared" si="42"/>
        <v>3.5780097961393365</v>
      </c>
      <c r="S106" s="3">
        <f t="shared" si="43"/>
        <v>4.8987418640913747</v>
      </c>
    </row>
    <row r="107" spans="1:19">
      <c r="A107" s="2">
        <v>1008</v>
      </c>
      <c r="B107" s="3">
        <v>2.5308000000000002</v>
      </c>
      <c r="C107" s="3">
        <f t="shared" si="33"/>
        <v>2.5528234653018655</v>
      </c>
      <c r="D107" s="3">
        <f t="shared" si="34"/>
        <v>1.4066416630194489</v>
      </c>
      <c r="E107" s="3">
        <f t="shared" si="35"/>
        <v>0.63893355794699624</v>
      </c>
      <c r="F107" s="3">
        <f t="shared" si="36"/>
        <v>74.971494635981657</v>
      </c>
      <c r="G107" s="3">
        <f t="shared" si="37"/>
        <v>0.74971494635981661</v>
      </c>
      <c r="H107" s="1">
        <v>52.667167543200598</v>
      </c>
      <c r="I107" s="1">
        <v>3.5049999999999999</v>
      </c>
      <c r="J107" s="1">
        <v>3.15</v>
      </c>
      <c r="K107" s="1">
        <v>6.6550000000000002</v>
      </c>
      <c r="L107" s="1">
        <f t="shared" si="38"/>
        <v>3.5096733333333341</v>
      </c>
      <c r="M107" s="3">
        <v>3.1541999999999999</v>
      </c>
      <c r="N107" s="3">
        <f t="shared" si="39"/>
        <v>6.663873333333334</v>
      </c>
      <c r="O107" s="3">
        <v>1.2463252726410621</v>
      </c>
      <c r="P107" s="3">
        <f t="shared" si="40"/>
        <v>0.12729385146804839</v>
      </c>
      <c r="Q107" s="3">
        <f t="shared" si="41"/>
        <v>6.0616119746689706E-2</v>
      </c>
      <c r="R107" s="3">
        <f t="shared" si="42"/>
        <v>3.5517257664075998</v>
      </c>
      <c r="S107" s="3">
        <f t="shared" si="43"/>
        <v>4.731126750301569</v>
      </c>
    </row>
    <row r="108" spans="1:19">
      <c r="A108" s="2">
        <v>1018</v>
      </c>
      <c r="B108" s="3">
        <v>2.5366</v>
      </c>
      <c r="C108" s="3">
        <f t="shared" si="33"/>
        <v>2.5568582032041087</v>
      </c>
      <c r="D108" s="3">
        <f t="shared" si="34"/>
        <v>1.4361977112498714</v>
      </c>
      <c r="E108" s="3">
        <f t="shared" si="35"/>
        <v>0.68755942144431748</v>
      </c>
      <c r="F108" s="3">
        <f t="shared" si="36"/>
        <v>73.109207988823655</v>
      </c>
      <c r="G108" s="3">
        <f t="shared" si="37"/>
        <v>0.73109207988823655</v>
      </c>
      <c r="H108" s="1">
        <v>50.30198446937014</v>
      </c>
      <c r="I108" s="1">
        <v>3.4979999999999993</v>
      </c>
      <c r="J108" s="1">
        <v>3.4559999999999995</v>
      </c>
      <c r="K108" s="1">
        <v>6.9539999999999988</v>
      </c>
      <c r="L108" s="1">
        <f t="shared" si="38"/>
        <v>3.555692708333333</v>
      </c>
      <c r="M108" s="3">
        <v>3.5129999999999999</v>
      </c>
      <c r="N108" s="3">
        <f t="shared" si="39"/>
        <v>7.0686927083333329</v>
      </c>
      <c r="O108" s="3">
        <v>1.3849247023574864</v>
      </c>
      <c r="P108" s="3">
        <f t="shared" si="40"/>
        <v>0.12896294797063934</v>
      </c>
      <c r="Q108" s="3">
        <f t="shared" si="41"/>
        <v>6.1410927605066348E-2</v>
      </c>
      <c r="R108" s="3">
        <f t="shared" si="42"/>
        <v>3.5982965393593478</v>
      </c>
      <c r="S108" s="3">
        <f t="shared" si="43"/>
        <v>4.8419517351466759</v>
      </c>
    </row>
    <row r="109" spans="1:19">
      <c r="A109" s="2">
        <v>1021</v>
      </c>
      <c r="B109" s="3">
        <v>2.5394999999999999</v>
      </c>
      <c r="C109" s="3">
        <f t="shared" si="33"/>
        <v>2.5601599560728814</v>
      </c>
      <c r="D109" s="3">
        <f t="shared" si="34"/>
        <v>1.4331661661601334</v>
      </c>
      <c r="E109" s="3">
        <f t="shared" si="35"/>
        <v>0.68191520670868089</v>
      </c>
      <c r="F109" s="3">
        <f t="shared" si="36"/>
        <v>73.364351508930937</v>
      </c>
      <c r="G109" s="3">
        <f t="shared" si="37"/>
        <v>0.73364351508930936</v>
      </c>
      <c r="H109" s="1">
        <v>50.584307178631057</v>
      </c>
      <c r="I109" s="1">
        <v>3.636000000000001</v>
      </c>
      <c r="J109" s="1">
        <v>3.5519999999999996</v>
      </c>
      <c r="K109" s="1">
        <v>7.1880000000000006</v>
      </c>
      <c r="L109" s="1">
        <f t="shared" si="38"/>
        <v>3.5830773648648657</v>
      </c>
      <c r="M109" s="3">
        <v>3.5003000000000002</v>
      </c>
      <c r="N109" s="3">
        <f t="shared" si="39"/>
        <v>7.0833773648648659</v>
      </c>
      <c r="O109" s="3">
        <v>1.3783421933451467</v>
      </c>
      <c r="P109" s="3">
        <f t="shared" si="40"/>
        <v>0.12995617385520264</v>
      </c>
      <c r="Q109" s="3">
        <f t="shared" si="41"/>
        <v>6.1883892312001254E-2</v>
      </c>
      <c r="R109" s="3">
        <f t="shared" si="42"/>
        <v>3.6260093151563169</v>
      </c>
      <c r="S109" s="3">
        <f t="shared" si="43"/>
        <v>5.0154686663157362</v>
      </c>
    </row>
    <row r="110" spans="1:19">
      <c r="A110" s="2">
        <v>1028</v>
      </c>
      <c r="B110" s="3">
        <v>2.5363000000000002</v>
      </c>
      <c r="C110" s="3">
        <f t="shared" si="33"/>
        <v>2.5558406316839082</v>
      </c>
      <c r="D110" s="3">
        <f t="shared" si="34"/>
        <v>1.4466645445538509</v>
      </c>
      <c r="E110" s="3">
        <f t="shared" si="35"/>
        <v>0.70520600785696819</v>
      </c>
      <c r="F110" s="3">
        <f t="shared" si="36"/>
        <v>72.408060224304933</v>
      </c>
      <c r="G110" s="3">
        <f t="shared" si="37"/>
        <v>0.72408060224304938</v>
      </c>
      <c r="H110" s="1">
        <v>49.459115494750243</v>
      </c>
      <c r="I110" s="1">
        <v>3.109</v>
      </c>
      <c r="J110" s="1">
        <v>3.1769999999999996</v>
      </c>
      <c r="K110" s="1">
        <v>6.2859999999999996</v>
      </c>
      <c r="L110" s="1">
        <f t="shared" si="38"/>
        <v>3.0598744727730565</v>
      </c>
      <c r="M110" s="3">
        <v>3.1267999999999998</v>
      </c>
      <c r="N110" s="3">
        <f t="shared" si="39"/>
        <v>6.1866744727730563</v>
      </c>
      <c r="O110" s="3">
        <v>1.2328194614201788</v>
      </c>
      <c r="P110" s="3">
        <f t="shared" si="40"/>
        <v>0.11097990315757222</v>
      </c>
      <c r="Q110" s="3">
        <f t="shared" si="41"/>
        <v>5.2847572932177247E-2</v>
      </c>
      <c r="R110" s="3">
        <f t="shared" si="42"/>
        <v>3.0965374764947544</v>
      </c>
      <c r="S110" s="3">
        <f t="shared" si="43"/>
        <v>4.3451676642414654</v>
      </c>
    </row>
    <row r="111" spans="1:19">
      <c r="A111" s="2">
        <v>1038</v>
      </c>
      <c r="B111" s="3">
        <v>2.5047999999999999</v>
      </c>
      <c r="C111" s="3">
        <f t="shared" si="33"/>
        <v>2.5238422267695877</v>
      </c>
      <c r="D111" s="3">
        <f t="shared" si="34"/>
        <v>1.4232857501525644</v>
      </c>
      <c r="E111" s="3">
        <f t="shared" si="35"/>
        <v>0.67189349572648482</v>
      </c>
      <c r="F111" s="3">
        <f t="shared" si="36"/>
        <v>73.378149846296836</v>
      </c>
      <c r="G111" s="3">
        <f t="shared" si="37"/>
        <v>0.73378149846296836</v>
      </c>
      <c r="H111" s="1">
        <v>50.945042163419593</v>
      </c>
      <c r="I111" s="1">
        <v>3.5039999999999996</v>
      </c>
      <c r="J111" s="1">
        <v>3.3740000000000006</v>
      </c>
      <c r="K111" s="1">
        <v>6.8780000000000001</v>
      </c>
      <c r="L111" s="1">
        <f t="shared" si="38"/>
        <v>3.4602778897451092</v>
      </c>
      <c r="M111" s="3">
        <v>3.3319000000000001</v>
      </c>
      <c r="N111" s="3">
        <f t="shared" si="39"/>
        <v>6.7921778897451093</v>
      </c>
      <c r="O111" s="3">
        <v>1.330206004471415</v>
      </c>
      <c r="P111" s="3">
        <f t="shared" si="40"/>
        <v>0.12550230688194697</v>
      </c>
      <c r="Q111" s="3">
        <f t="shared" si="41"/>
        <v>5.9763003277117602E-2</v>
      </c>
      <c r="R111" s="3">
        <f t="shared" si="42"/>
        <v>3.5017384732686097</v>
      </c>
      <c r="S111" s="3">
        <f t="shared" si="43"/>
        <v>4.8324800548749511</v>
      </c>
    </row>
    <row r="112" spans="1:19">
      <c r="A112" s="2">
        <v>1048</v>
      </c>
      <c r="B112" s="3">
        <v>2.5407000000000002</v>
      </c>
      <c r="C112" s="3">
        <f t="shared" si="33"/>
        <v>2.5588679712368845</v>
      </c>
      <c r="D112" s="3">
        <f t="shared" si="34"/>
        <v>1.4733775107827862</v>
      </c>
      <c r="E112" s="3">
        <f t="shared" si="35"/>
        <v>0.74918347433465315</v>
      </c>
      <c r="F112" s="3">
        <f t="shared" si="36"/>
        <v>70.722073871888</v>
      </c>
      <c r="G112" s="3">
        <f t="shared" si="37"/>
        <v>0.70722073871888003</v>
      </c>
      <c r="H112" s="1">
        <v>47.431648715824359</v>
      </c>
      <c r="I112" s="1">
        <v>3.4350000000000001</v>
      </c>
      <c r="J112" s="1">
        <v>3.8070000000000004</v>
      </c>
      <c r="K112" s="1">
        <v>7.2420000000000009</v>
      </c>
      <c r="L112" s="1">
        <f t="shared" si="38"/>
        <v>2.8333561859732077</v>
      </c>
      <c r="M112" s="3">
        <v>3.1402000000000001</v>
      </c>
      <c r="N112" s="3">
        <f t="shared" si="39"/>
        <v>5.9735561859732078</v>
      </c>
      <c r="O112" s="3">
        <v>1.2359585940882434</v>
      </c>
      <c r="P112" s="3">
        <f t="shared" si="40"/>
        <v>0.10276421399902835</v>
      </c>
      <c r="Q112" s="3">
        <f t="shared" si="41"/>
        <v>4.8935339999537308E-2</v>
      </c>
      <c r="R112" s="3">
        <f t="shared" si="42"/>
        <v>2.8673050780978868</v>
      </c>
      <c r="S112" s="3">
        <f t="shared" si="43"/>
        <v>4.9152372334992549</v>
      </c>
    </row>
    <row r="113" spans="1:19">
      <c r="A113" s="2">
        <v>1058</v>
      </c>
      <c r="B113" s="3">
        <v>2.5495999999999999</v>
      </c>
      <c r="C113" s="3">
        <f t="shared" si="33"/>
        <v>2.5708172933946543</v>
      </c>
      <c r="D113" s="3">
        <f t="shared" si="34"/>
        <v>1.4348274649546082</v>
      </c>
      <c r="E113" s="3">
        <f t="shared" si="35"/>
        <v>0.68279709311300329</v>
      </c>
      <c r="F113" s="3">
        <f t="shared" si="36"/>
        <v>73.440466000156746</v>
      </c>
      <c r="G113" s="3">
        <f t="shared" si="37"/>
        <v>0.73440466000156746</v>
      </c>
      <c r="H113" s="1">
        <v>50.578158458244118</v>
      </c>
      <c r="I113" s="1">
        <v>3.543000000000001</v>
      </c>
      <c r="J113" s="1">
        <v>3.4619999999999997</v>
      </c>
      <c r="K113" s="1">
        <v>7.0049999999999999</v>
      </c>
      <c r="L113" s="1">
        <f t="shared" si="38"/>
        <v>2.7932594454072799</v>
      </c>
      <c r="M113" s="3">
        <v>2.7294</v>
      </c>
      <c r="N113" s="3">
        <f t="shared" si="39"/>
        <v>5.5226594454072799</v>
      </c>
      <c r="O113" s="3">
        <v>1.0705208660181991</v>
      </c>
      <c r="P113" s="3">
        <f t="shared" si="40"/>
        <v>0.10130992807176664</v>
      </c>
      <c r="Q113" s="3">
        <f t="shared" si="41"/>
        <v>4.8242822891317448E-2</v>
      </c>
      <c r="R113" s="3">
        <f t="shared" si="42"/>
        <v>2.8267279037881314</v>
      </c>
      <c r="S113" s="3">
        <f t="shared" si="43"/>
        <v>4.8821200953395518</v>
      </c>
    </row>
    <row r="114" spans="1:19">
      <c r="A114" s="2">
        <v>1063</v>
      </c>
      <c r="B114" s="3">
        <v>2.4744000000000002</v>
      </c>
      <c r="C114" s="3">
        <f t="shared" si="33"/>
        <v>2.4944734286090777</v>
      </c>
      <c r="D114" s="3">
        <f t="shared" si="34"/>
        <v>1.3782598160414303</v>
      </c>
      <c r="E114" s="3">
        <f t="shared" si="35"/>
        <v>0.60095727045892489</v>
      </c>
      <c r="F114" s="3">
        <f t="shared" si="36"/>
        <v>75.908451717041558</v>
      </c>
      <c r="G114" s="3">
        <f t="shared" si="37"/>
        <v>0.75908451717041558</v>
      </c>
      <c r="H114" s="1">
        <v>54.42348008385742</v>
      </c>
      <c r="I114" s="1">
        <v>3.8939999999999984</v>
      </c>
      <c r="J114" s="1">
        <v>3.261000000000001</v>
      </c>
      <c r="K114" s="1">
        <v>7.1550000000000002</v>
      </c>
      <c r="L114" s="1">
        <f t="shared" si="38"/>
        <v>3.8924476540938344</v>
      </c>
      <c r="M114" s="3">
        <v>3.2597</v>
      </c>
      <c r="N114" s="3">
        <f t="shared" si="39"/>
        <v>7.1521476540938345</v>
      </c>
      <c r="O114" s="3">
        <v>1.3173999999999999</v>
      </c>
      <c r="P114" s="3">
        <f t="shared" si="40"/>
        <v>0.14117685792050194</v>
      </c>
      <c r="Q114" s="3">
        <f t="shared" si="41"/>
        <v>6.7227075200239017E-2</v>
      </c>
      <c r="R114" s="3">
        <f t="shared" si="42"/>
        <v>3.9390864375140002</v>
      </c>
      <c r="S114" s="3">
        <f t="shared" si="43"/>
        <v>5.1913288893165568</v>
      </c>
    </row>
    <row r="115" spans="1:19">
      <c r="A115" s="2">
        <v>1068</v>
      </c>
      <c r="B115" s="3">
        <v>2.5108000000000001</v>
      </c>
      <c r="C115" s="3">
        <f t="shared" si="33"/>
        <v>2.5306798447592795</v>
      </c>
      <c r="D115" s="3">
        <f t="shared" si="34"/>
        <v>1.4168220788424741</v>
      </c>
      <c r="E115" s="3">
        <f t="shared" si="35"/>
        <v>0.6597997052664607</v>
      </c>
      <c r="F115" s="3">
        <f t="shared" si="36"/>
        <v>73.927966169532539</v>
      </c>
      <c r="G115" s="3">
        <f t="shared" si="37"/>
        <v>0.73927966169532544</v>
      </c>
      <c r="H115" s="1">
        <v>51.560926485397786</v>
      </c>
      <c r="I115" s="1">
        <v>3.5839999999999996</v>
      </c>
      <c r="J115" s="1">
        <v>3.3669999999999991</v>
      </c>
      <c r="K115" s="1">
        <v>6.9509999999999987</v>
      </c>
      <c r="L115" s="1">
        <f t="shared" si="38"/>
        <v>3.5725039501039499</v>
      </c>
      <c r="M115" s="3">
        <v>3.3561999999999999</v>
      </c>
      <c r="N115" s="3">
        <f t="shared" si="39"/>
        <v>6.9287039501039498</v>
      </c>
      <c r="O115" s="3">
        <v>1.336705432531464</v>
      </c>
      <c r="P115" s="3">
        <f t="shared" si="40"/>
        <v>0.12957268212812245</v>
      </c>
      <c r="Q115" s="3">
        <f t="shared" si="41"/>
        <v>6.1701277203867831E-2</v>
      </c>
      <c r="R115" s="3">
        <f t="shared" si="42"/>
        <v>3.6153092111641332</v>
      </c>
      <c r="S115" s="3">
        <f t="shared" si="43"/>
        <v>4.9060500282991626</v>
      </c>
    </row>
    <row r="116" spans="1:19">
      <c r="A116" s="2">
        <v>1078</v>
      </c>
      <c r="B116" s="3">
        <v>2.5649999999999999</v>
      </c>
      <c r="C116" s="3">
        <f t="shared" si="33"/>
        <v>2.5849755799359415</v>
      </c>
      <c r="D116" s="3">
        <f t="shared" si="34"/>
        <v>1.4678266207359918</v>
      </c>
      <c r="E116" s="3">
        <f t="shared" si="35"/>
        <v>0.73497688950080275</v>
      </c>
      <c r="F116" s="3">
        <f t="shared" si="36"/>
        <v>71.56735656593645</v>
      </c>
      <c r="G116" s="3">
        <f t="shared" si="37"/>
        <v>0.71567356565936446</v>
      </c>
      <c r="H116" s="1">
        <v>48.180076628352495</v>
      </c>
      <c r="I116" s="1">
        <v>3.5210000000000008</v>
      </c>
      <c r="J116" s="1">
        <v>3.7870000000000008</v>
      </c>
      <c r="K116" s="1">
        <v>7.3080000000000016</v>
      </c>
      <c r="L116" s="1">
        <f t="shared" si="38"/>
        <v>3.5036134935304988</v>
      </c>
      <c r="M116" s="3">
        <v>3.7683</v>
      </c>
      <c r="N116" s="3">
        <f t="shared" si="39"/>
        <v>7.2719134935304988</v>
      </c>
      <c r="O116" s="3">
        <v>1.4691228070175439</v>
      </c>
      <c r="P116" s="3">
        <f t="shared" si="40"/>
        <v>0.12707406453219416</v>
      </c>
      <c r="Q116" s="3">
        <f t="shared" si="41"/>
        <v>6.0511459301044838E-2</v>
      </c>
      <c r="R116" s="3">
        <f t="shared" si="42"/>
        <v>3.5455933184205985</v>
      </c>
      <c r="S116" s="3">
        <f t="shared" si="43"/>
        <v>4.9787896586421452</v>
      </c>
    </row>
    <row r="117" spans="1:19">
      <c r="A117" s="2">
        <v>1088</v>
      </c>
      <c r="B117" s="3">
        <v>2.5312999999999999</v>
      </c>
      <c r="C117" s="3">
        <f t="shared" si="33"/>
        <v>2.5513395009244357</v>
      </c>
      <c r="D117" s="3">
        <f t="shared" si="34"/>
        <v>1.4343057190701674</v>
      </c>
      <c r="E117" s="3">
        <f t="shared" si="35"/>
        <v>0.6853939074353278</v>
      </c>
      <c r="F117" s="3">
        <f t="shared" si="36"/>
        <v>73.135919104964799</v>
      </c>
      <c r="G117" s="3">
        <f t="shared" si="37"/>
        <v>0.73135919104964797</v>
      </c>
      <c r="H117" s="1">
        <v>50.386740331491708</v>
      </c>
      <c r="I117" s="1">
        <v>3.6479999999999997</v>
      </c>
      <c r="J117" s="1">
        <v>3.5920000000000005</v>
      </c>
      <c r="K117" s="1">
        <v>7.24</v>
      </c>
      <c r="L117" s="1">
        <f t="shared" si="38"/>
        <v>3.6508436525612469</v>
      </c>
      <c r="M117" s="3">
        <v>3.5948000000000002</v>
      </c>
      <c r="N117" s="3">
        <f t="shared" si="39"/>
        <v>7.2456436525612471</v>
      </c>
      <c r="O117" s="3">
        <v>1.4201398490894008</v>
      </c>
      <c r="P117" s="3">
        <f t="shared" si="40"/>
        <v>0.13241401848667733</v>
      </c>
      <c r="Q117" s="3">
        <f t="shared" si="41"/>
        <v>6.3054294517465387E-2</v>
      </c>
      <c r="R117" s="3">
        <f t="shared" si="42"/>
        <v>3.6945875693827386</v>
      </c>
      <c r="S117" s="3">
        <f t="shared" si="43"/>
        <v>5.0477383613122262</v>
      </c>
    </row>
    <row r="118" spans="1:19">
      <c r="A118" s="2">
        <v>1098</v>
      </c>
      <c r="B118" s="3">
        <v>2.6044</v>
      </c>
      <c r="C118" s="3">
        <f t="shared" si="33"/>
        <v>2.6249942747493242</v>
      </c>
      <c r="D118" s="3">
        <f t="shared" si="34"/>
        <v>1.4959440715983177</v>
      </c>
      <c r="E118" s="3">
        <f t="shared" si="35"/>
        <v>0.77380069715829702</v>
      </c>
      <c r="F118" s="3">
        <f t="shared" si="36"/>
        <v>70.521813910158272</v>
      </c>
      <c r="G118" s="3">
        <f t="shared" si="37"/>
        <v>0.70521813910158271</v>
      </c>
      <c r="H118" s="1">
        <v>46.58385093167702</v>
      </c>
      <c r="I118" s="1">
        <v>3.375</v>
      </c>
      <c r="J118" s="1">
        <v>3.87</v>
      </c>
      <c r="K118" s="1">
        <v>7.2450000000000001</v>
      </c>
      <c r="L118" s="1">
        <f t="shared" si="38"/>
        <v>3.392267441860465</v>
      </c>
      <c r="M118" s="3">
        <v>3.8898000000000001</v>
      </c>
      <c r="N118" s="3">
        <f t="shared" si="39"/>
        <v>7.2820674418604652</v>
      </c>
      <c r="O118" s="3">
        <v>1.4935493779757334</v>
      </c>
      <c r="P118" s="3">
        <f t="shared" si="40"/>
        <v>0.12303560669960234</v>
      </c>
      <c r="Q118" s="3">
        <f t="shared" si="41"/>
        <v>5.8588384142667781E-2</v>
      </c>
      <c r="R118" s="3">
        <f t="shared" si="42"/>
        <v>3.4329131333594409</v>
      </c>
      <c r="S118" s="3">
        <f t="shared" si="43"/>
        <v>4.8430954990577924</v>
      </c>
    </row>
    <row r="119" spans="1:19">
      <c r="A119" s="2">
        <v>1108</v>
      </c>
      <c r="B119" s="3">
        <v>2.6034000000000002</v>
      </c>
      <c r="C119" s="3">
        <f t="shared" si="33"/>
        <v>2.6260444367631068</v>
      </c>
      <c r="D119" s="3">
        <f t="shared" si="34"/>
        <v>1.4646399681946229</v>
      </c>
      <c r="E119" s="3">
        <f t="shared" si="35"/>
        <v>0.72228966346959556</v>
      </c>
      <c r="F119" s="3">
        <f t="shared" si="36"/>
        <v>72.495146945803469</v>
      </c>
      <c r="G119" s="3">
        <f t="shared" si="37"/>
        <v>0.72495146945803468</v>
      </c>
      <c r="H119" s="1">
        <v>48.91086271137862</v>
      </c>
      <c r="I119" s="1">
        <v>3.4130000000000003</v>
      </c>
      <c r="J119" s="1">
        <v>3.5649999999999999</v>
      </c>
      <c r="K119" s="1">
        <v>6.9779999999999998</v>
      </c>
      <c r="L119" s="1">
        <f t="shared" si="38"/>
        <v>3.3819814305750353</v>
      </c>
      <c r="M119" s="3">
        <v>3.5326</v>
      </c>
      <c r="N119" s="3">
        <f t="shared" si="39"/>
        <v>6.9145814305750353</v>
      </c>
      <c r="O119" s="3">
        <v>1.3569178766228778</v>
      </c>
      <c r="P119" s="3">
        <f t="shared" si="40"/>
        <v>0.12266253893277357</v>
      </c>
      <c r="Q119" s="3">
        <f t="shared" si="41"/>
        <v>5.841073282513027E-2</v>
      </c>
      <c r="R119" s="3">
        <f t="shared" si="42"/>
        <v>3.4225038764724696</v>
      </c>
      <c r="S119" s="3">
        <f t="shared" si="43"/>
        <v>4.7643107873134021</v>
      </c>
    </row>
    <row r="120" spans="1:19">
      <c r="A120" s="2">
        <v>1118</v>
      </c>
      <c r="B120" s="3">
        <v>2.6112000000000002</v>
      </c>
      <c r="C120" s="3">
        <f t="shared" si="33"/>
        <v>2.6327396503409779</v>
      </c>
      <c r="D120" s="3">
        <f t="shared" si="34"/>
        <v>1.4877640912351928</v>
      </c>
      <c r="E120" s="3">
        <f t="shared" si="35"/>
        <v>0.75896066286453123</v>
      </c>
      <c r="F120" s="3">
        <f t="shared" si="36"/>
        <v>71.172209801822419</v>
      </c>
      <c r="G120" s="3">
        <f t="shared" si="37"/>
        <v>0.71172209801822417</v>
      </c>
      <c r="H120" s="1">
        <v>47.271964185786231</v>
      </c>
      <c r="I120" s="1">
        <v>3.3789999999999996</v>
      </c>
      <c r="J120" s="1">
        <v>3.7690000000000001</v>
      </c>
      <c r="K120" s="1">
        <v>7.1479999999999997</v>
      </c>
      <c r="L120" s="1">
        <f t="shared" si="38"/>
        <v>3.3750552931812154</v>
      </c>
      <c r="M120" s="3">
        <v>3.7646000000000002</v>
      </c>
      <c r="N120" s="3">
        <f t="shared" si="39"/>
        <v>7.1396552931812156</v>
      </c>
      <c r="O120" s="3">
        <v>1.4417126225490196</v>
      </c>
      <c r="P120" s="3">
        <f t="shared" si="40"/>
        <v>0.12241133187703923</v>
      </c>
      <c r="Q120" s="3">
        <f t="shared" si="41"/>
        <v>5.829111041763773E-2</v>
      </c>
      <c r="R120" s="3">
        <f t="shared" si="42"/>
        <v>3.4154947510334517</v>
      </c>
      <c r="S120" s="3">
        <f t="shared" si="43"/>
        <v>4.8045251542974698</v>
      </c>
    </row>
    <row r="121" spans="1:19">
      <c r="A121" s="2">
        <v>1123</v>
      </c>
      <c r="B121" s="3">
        <v>2.5971000000000002</v>
      </c>
      <c r="C121" s="3">
        <f t="shared" si="33"/>
        <v>2.6188884247407267</v>
      </c>
      <c r="D121" s="3">
        <f t="shared" si="34"/>
        <v>1.4709694728570728</v>
      </c>
      <c r="E121" s="3">
        <f t="shared" si="35"/>
        <v>0.73394675170969703</v>
      </c>
      <c r="F121" s="3">
        <f t="shared" si="36"/>
        <v>71.974875112048394</v>
      </c>
      <c r="G121" s="3">
        <f t="shared" si="37"/>
        <v>0.71974875112048398</v>
      </c>
      <c r="H121" s="1">
        <v>48.350896400711633</v>
      </c>
      <c r="I121" s="1">
        <v>3.5329999999999995</v>
      </c>
      <c r="J121" s="1">
        <v>3.7740000000000009</v>
      </c>
      <c r="K121" s="1">
        <v>7.3070000000000004</v>
      </c>
      <c r="L121" s="1">
        <f t="shared" si="38"/>
        <v>3.5172728139904601</v>
      </c>
      <c r="M121" s="3">
        <v>3.7572000000000001</v>
      </c>
      <c r="N121" s="3">
        <f t="shared" si="39"/>
        <v>7.2744728139904602</v>
      </c>
      <c r="O121" s="3">
        <v>1.4466905394478455</v>
      </c>
      <c r="P121" s="3">
        <f t="shared" si="40"/>
        <v>0.12756948030017234</v>
      </c>
      <c r="Q121" s="3">
        <f t="shared" si="41"/>
        <v>6.0747371571510639E-2</v>
      </c>
      <c r="R121" s="3">
        <f t="shared" si="42"/>
        <v>3.5594163030181956</v>
      </c>
      <c r="S121" s="3">
        <f t="shared" si="43"/>
        <v>4.9674722248365706</v>
      </c>
    </row>
    <row r="122" spans="1:19">
      <c r="A122" s="2">
        <v>1128</v>
      </c>
      <c r="B122" s="3">
        <v>2.577</v>
      </c>
      <c r="C122" s="3">
        <f t="shared" si="33"/>
        <v>2.5978822419569987</v>
      </c>
      <c r="D122" s="3">
        <f t="shared" si="34"/>
        <v>1.4654651150043894</v>
      </c>
      <c r="E122" s="3">
        <f t="shared" si="35"/>
        <v>0.72869135449889799</v>
      </c>
      <c r="F122" s="3">
        <f t="shared" si="36"/>
        <v>71.950562549364406</v>
      </c>
      <c r="G122" s="3">
        <f t="shared" si="37"/>
        <v>0.71950562549364405</v>
      </c>
      <c r="H122" s="1">
        <v>48.516110797060477</v>
      </c>
      <c r="I122" s="1">
        <v>3.4329999999999998</v>
      </c>
      <c r="J122" s="1">
        <v>3.6430000000000007</v>
      </c>
      <c r="K122" s="1">
        <v>7.0760000000000005</v>
      </c>
      <c r="L122" s="1">
        <f t="shared" si="38"/>
        <v>3.4221629151797961</v>
      </c>
      <c r="M122" s="3">
        <v>3.6315</v>
      </c>
      <c r="N122" s="3">
        <f t="shared" si="39"/>
        <v>7.053662915179796</v>
      </c>
      <c r="O122" s="3">
        <v>1.409196740395809</v>
      </c>
      <c r="P122" s="3">
        <f t="shared" si="40"/>
        <v>0.12411989847802385</v>
      </c>
      <c r="Q122" s="3">
        <f t="shared" si="41"/>
        <v>5.9104713560963737E-2</v>
      </c>
      <c r="R122" s="3">
        <f t="shared" si="42"/>
        <v>3.4631668102127149</v>
      </c>
      <c r="S122" s="3">
        <f t="shared" si="43"/>
        <v>4.8285011547196106</v>
      </c>
    </row>
    <row r="123" spans="1:19">
      <c r="A123" s="2">
        <v>1138</v>
      </c>
      <c r="B123" s="3">
        <v>2.6109</v>
      </c>
      <c r="C123" s="3">
        <f t="shared" si="33"/>
        <v>2.6313840988095172</v>
      </c>
      <c r="D123" s="3">
        <f t="shared" si="34"/>
        <v>1.5039212554654069</v>
      </c>
      <c r="E123" s="3">
        <f t="shared" si="35"/>
        <v>0.78565985643859892</v>
      </c>
      <c r="F123" s="3">
        <f t="shared" si="36"/>
        <v>70.142714748711725</v>
      </c>
      <c r="G123" s="3">
        <f t="shared" si="37"/>
        <v>0.70142714748711721</v>
      </c>
      <c r="H123" s="1">
        <v>46.087668988119631</v>
      </c>
      <c r="I123" s="1">
        <v>3.375</v>
      </c>
      <c r="J123" s="1">
        <v>3.9479999999999986</v>
      </c>
      <c r="K123" s="1">
        <v>7.3229999999999986</v>
      </c>
      <c r="L123" s="1">
        <f t="shared" si="38"/>
        <v>3.3653400455927063</v>
      </c>
      <c r="M123" s="3">
        <v>3.9367000000000001</v>
      </c>
      <c r="N123" s="3">
        <f t="shared" si="39"/>
        <v>7.3020400455927064</v>
      </c>
      <c r="O123" s="3">
        <v>1.5077942471944541</v>
      </c>
      <c r="P123" s="3">
        <f t="shared" si="40"/>
        <v>0.1220589653841917</v>
      </c>
      <c r="Q123" s="3">
        <f t="shared" si="41"/>
        <v>5.8123316849615095E-2</v>
      </c>
      <c r="R123" s="3">
        <f t="shared" si="42"/>
        <v>3.4056630966571269</v>
      </c>
      <c r="S123" s="3">
        <f t="shared" si="43"/>
        <v>4.8692708965894669</v>
      </c>
    </row>
    <row r="124" spans="1:19">
      <c r="A124" s="2">
        <v>1148</v>
      </c>
      <c r="B124" s="3">
        <v>2.6006</v>
      </c>
      <c r="C124" s="3">
        <f t="shared" si="33"/>
        <v>2.6213309367250286</v>
      </c>
      <c r="D124" s="3">
        <f t="shared" si="34"/>
        <v>1.4901705343080298</v>
      </c>
      <c r="E124" s="3">
        <f t="shared" si="35"/>
        <v>0.76501820335157822</v>
      </c>
      <c r="F124" s="3">
        <f t="shared" si="36"/>
        <v>70.815657319965979</v>
      </c>
      <c r="G124" s="3">
        <f t="shared" si="37"/>
        <v>0.70815657319965974</v>
      </c>
      <c r="H124" s="1">
        <v>46.959189117097893</v>
      </c>
      <c r="I124" s="1">
        <v>3.520999999999999</v>
      </c>
      <c r="J124" s="1">
        <v>3.9769999999999985</v>
      </c>
      <c r="K124" s="1">
        <v>7.4979999999999976</v>
      </c>
      <c r="L124" s="1">
        <f t="shared" si="38"/>
        <v>3.4854978375660051</v>
      </c>
      <c r="M124" s="3">
        <v>3.9369000000000001</v>
      </c>
      <c r="N124" s="3">
        <f t="shared" si="39"/>
        <v>7.4223978375660051</v>
      </c>
      <c r="O124" s="3">
        <v>1.5138429593170808</v>
      </c>
      <c r="P124" s="3">
        <f t="shared" si="40"/>
        <v>0.1264170200153476</v>
      </c>
      <c r="Q124" s="3">
        <f t="shared" si="41"/>
        <v>6.019858095968933E-2</v>
      </c>
      <c r="R124" s="3">
        <f t="shared" si="42"/>
        <v>3.5272606031067895</v>
      </c>
      <c r="S124" s="3">
        <f t="shared" si="43"/>
        <v>5.0316388811712356</v>
      </c>
    </row>
    <row r="125" spans="1:19">
      <c r="A125" s="2">
        <v>1158</v>
      </c>
      <c r="B125" s="3">
        <v>2.5956999999999999</v>
      </c>
      <c r="C125" s="3">
        <f t="shared" si="33"/>
        <v>2.6174534785375267</v>
      </c>
      <c r="D125" s="3">
        <f t="shared" si="34"/>
        <v>1.4701768684992034</v>
      </c>
      <c r="E125" s="3">
        <f t="shared" si="35"/>
        <v>0.7329032270010617</v>
      </c>
      <c r="F125" s="3">
        <f t="shared" si="36"/>
        <v>71.999379052552896</v>
      </c>
      <c r="G125" s="3">
        <f t="shared" si="37"/>
        <v>0.71999379052552892</v>
      </c>
      <c r="H125" s="1">
        <v>48.393433422197283</v>
      </c>
      <c r="I125" s="1">
        <v>3.4489999999999998</v>
      </c>
      <c r="J125" s="1">
        <v>3.677999999999999</v>
      </c>
      <c r="K125" s="1">
        <v>7.1269999999999989</v>
      </c>
      <c r="L125" s="1">
        <f t="shared" si="38"/>
        <v>3.396580451332246</v>
      </c>
      <c r="M125" s="3">
        <v>3.6221000000000001</v>
      </c>
      <c r="N125" s="3">
        <f t="shared" si="39"/>
        <v>7.0186804513322461</v>
      </c>
      <c r="O125" s="3">
        <v>1.3954231999075395</v>
      </c>
      <c r="P125" s="3">
        <f t="shared" si="40"/>
        <v>0.12319203709495197</v>
      </c>
      <c r="Q125" s="3">
        <f t="shared" si="41"/>
        <v>5.8662874807119979E-2</v>
      </c>
      <c r="R125" s="3">
        <f t="shared" si="42"/>
        <v>3.4372778207296855</v>
      </c>
      <c r="S125" s="3">
        <f t="shared" si="43"/>
        <v>4.8477160488012814</v>
      </c>
    </row>
    <row r="126" spans="1:19">
      <c r="A126" s="2">
        <v>1168</v>
      </c>
      <c r="B126" s="3">
        <v>2.5503</v>
      </c>
      <c r="C126" s="3">
        <f t="shared" si="33"/>
        <v>2.5705549280230731</v>
      </c>
      <c r="D126" s="3">
        <f t="shared" si="34"/>
        <v>1.4493915454487949</v>
      </c>
      <c r="E126" s="3">
        <f t="shared" si="35"/>
        <v>0.70705043427751868</v>
      </c>
      <c r="F126" s="3">
        <f t="shared" si="36"/>
        <v>72.494249137819935</v>
      </c>
      <c r="G126" s="3">
        <f t="shared" si="37"/>
        <v>0.72494249137819933</v>
      </c>
      <c r="H126" s="1">
        <v>49.42482067938829</v>
      </c>
      <c r="I126" s="1">
        <v>3.652000000000001</v>
      </c>
      <c r="J126" s="1">
        <v>3.7370000000000001</v>
      </c>
      <c r="K126" s="1">
        <v>7.3890000000000011</v>
      </c>
      <c r="L126" s="1">
        <f t="shared" si="38"/>
        <v>3.7118079743109456</v>
      </c>
      <c r="M126" s="3">
        <v>3.7982</v>
      </c>
      <c r="N126" s="3">
        <f t="shared" si="39"/>
        <v>7.5100079743109456</v>
      </c>
      <c r="O126" s="3">
        <v>1.4893149825510725</v>
      </c>
      <c r="P126" s="3">
        <f t="shared" si="40"/>
        <v>0.1346251596900343</v>
      </c>
      <c r="Q126" s="3">
        <f t="shared" si="41"/>
        <v>6.4107218900016333E-2</v>
      </c>
      <c r="R126" s="3">
        <f t="shared" si="42"/>
        <v>3.7562823574228319</v>
      </c>
      <c r="S126" s="3">
        <f t="shared" si="43"/>
        <v>5.098001311793249</v>
      </c>
    </row>
    <row r="127" spans="1:19">
      <c r="A127" s="2">
        <v>1178</v>
      </c>
      <c r="B127" s="3">
        <v>2.6213000000000002</v>
      </c>
      <c r="C127" s="3">
        <f t="shared" si="33"/>
        <v>2.6426314483420081</v>
      </c>
      <c r="D127" s="3">
        <f t="shared" si="34"/>
        <v>1.5003987984269471</v>
      </c>
      <c r="E127" s="3">
        <f t="shared" si="35"/>
        <v>0.77778449687540396</v>
      </c>
      <c r="F127" s="3">
        <f t="shared" si="36"/>
        <v>70.567802885892874</v>
      </c>
      <c r="G127" s="3">
        <f t="shared" si="37"/>
        <v>0.70567802885892872</v>
      </c>
      <c r="H127" s="1">
        <v>46.475830407777472</v>
      </c>
      <c r="I127" s="1">
        <v>3.4420000000000002</v>
      </c>
      <c r="J127" s="1">
        <v>3.9640000000000004</v>
      </c>
      <c r="K127" s="1">
        <v>7.4060000000000006</v>
      </c>
      <c r="L127" s="1">
        <f t="shared" si="38"/>
        <v>3.4204657921291628</v>
      </c>
      <c r="M127" s="3">
        <v>3.9392</v>
      </c>
      <c r="N127" s="3">
        <f t="shared" si="39"/>
        <v>7.3596657921291628</v>
      </c>
      <c r="O127" s="3">
        <v>1.502765803227406</v>
      </c>
      <c r="P127" s="3">
        <f t="shared" si="40"/>
        <v>0.12405834479224964</v>
      </c>
      <c r="Q127" s="3">
        <f t="shared" si="41"/>
        <v>5.907540228202364E-2</v>
      </c>
      <c r="R127" s="3">
        <f t="shared" si="42"/>
        <v>3.4614493524623167</v>
      </c>
      <c r="S127" s="3">
        <f t="shared" si="43"/>
        <v>4.9360210150558785</v>
      </c>
    </row>
    <row r="128" spans="1:19">
      <c r="A128" s="2">
        <v>1188</v>
      </c>
      <c r="B128" s="3">
        <v>2.6126999999999998</v>
      </c>
      <c r="C128" s="3">
        <f t="shared" si="33"/>
        <v>2.6344211140863489</v>
      </c>
      <c r="D128" s="3">
        <f t="shared" si="34"/>
        <v>1.4864470423447407</v>
      </c>
      <c r="E128" s="3">
        <f t="shared" si="35"/>
        <v>0.75649793823707012</v>
      </c>
      <c r="F128" s="3">
        <f t="shared" si="36"/>
        <v>71.28409219801469</v>
      </c>
      <c r="G128" s="3">
        <f t="shared" si="37"/>
        <v>0.71284092198014692</v>
      </c>
      <c r="H128" s="1">
        <v>47.388226112164133</v>
      </c>
      <c r="I128" s="1">
        <v>3.4002000000000017</v>
      </c>
      <c r="J128" s="1">
        <v>3.7749999999999999</v>
      </c>
      <c r="K128" s="1">
        <v>7.175200000000002</v>
      </c>
      <c r="L128" s="1">
        <f t="shared" si="38"/>
        <v>3.3949758516556314</v>
      </c>
      <c r="M128" s="3">
        <v>3.7692000000000001</v>
      </c>
      <c r="N128" s="3">
        <f t="shared" si="39"/>
        <v>7.1641758516556315</v>
      </c>
      <c r="O128" s="3">
        <v>1.4426455390974855</v>
      </c>
      <c r="P128" s="3">
        <f t="shared" si="40"/>
        <v>0.12313383917922005</v>
      </c>
      <c r="Q128" s="3">
        <f t="shared" si="41"/>
        <v>5.8635161513914305E-2</v>
      </c>
      <c r="R128" s="3">
        <f t="shared" si="42"/>
        <v>3.4356539949559095</v>
      </c>
      <c r="S128" s="3">
        <f t="shared" si="43"/>
        <v>4.8270808145857318</v>
      </c>
    </row>
    <row r="129" spans="1:23">
      <c r="A129" s="2">
        <v>1198</v>
      </c>
      <c r="B129" s="3">
        <v>2.5543</v>
      </c>
      <c r="C129" s="3">
        <f t="shared" si="33"/>
        <v>2.5760933058635955</v>
      </c>
      <c r="D129" s="3">
        <f t="shared" si="34"/>
        <v>1.4312868572609285</v>
      </c>
      <c r="E129" s="3">
        <f t="shared" si="35"/>
        <v>0.67599605164994458</v>
      </c>
      <c r="F129" s="3">
        <f t="shared" si="36"/>
        <v>73.75886773544768</v>
      </c>
      <c r="G129" s="3">
        <f t="shared" si="37"/>
        <v>0.73758867735447675</v>
      </c>
      <c r="H129" s="1">
        <v>50.923099287687165</v>
      </c>
      <c r="I129" s="1">
        <v>3.5030000000000001</v>
      </c>
      <c r="J129" s="1">
        <v>3.3759999999999994</v>
      </c>
      <c r="K129" s="1">
        <v>6.8789999999999996</v>
      </c>
      <c r="L129" s="1">
        <f t="shared" si="38"/>
        <v>3.4730128258293842</v>
      </c>
      <c r="M129" s="3">
        <v>3.3471000000000002</v>
      </c>
      <c r="N129" s="3">
        <f t="shared" si="39"/>
        <v>6.8201128258293844</v>
      </c>
      <c r="O129" s="3">
        <v>1.3103785773010219</v>
      </c>
      <c r="P129" s="3">
        <f t="shared" si="40"/>
        <v>0.1259641957554698</v>
      </c>
      <c r="Q129" s="3">
        <f t="shared" si="41"/>
        <v>5.9982950359747524E-2</v>
      </c>
      <c r="R129" s="3">
        <f t="shared" si="42"/>
        <v>3.5146259976414589</v>
      </c>
      <c r="S129" s="3">
        <f t="shared" si="43"/>
        <v>4.8061644422309779</v>
      </c>
    </row>
    <row r="130" spans="1:23">
      <c r="A130" s="2">
        <v>1208</v>
      </c>
      <c r="B130" s="3">
        <v>2.6131000000000002</v>
      </c>
      <c r="C130" s="3">
        <f t="shared" si="33"/>
        <v>2.6340429367764879</v>
      </c>
      <c r="D130" s="3">
        <f t="shared" si="34"/>
        <v>1.4987161631899899</v>
      </c>
      <c r="E130" s="3">
        <f t="shared" si="35"/>
        <v>0.77663938523759712</v>
      </c>
      <c r="F130" s="3">
        <f t="shared" si="36"/>
        <v>70.515310346913338</v>
      </c>
      <c r="G130" s="3">
        <f t="shared" ref="G130:G161" si="44">F130/100</f>
        <v>0.7051531034691334</v>
      </c>
      <c r="H130" s="1">
        <v>46.493399339933994</v>
      </c>
      <c r="I130" s="1">
        <v>3.3810000000000002</v>
      </c>
      <c r="J130" s="1">
        <v>3.891</v>
      </c>
      <c r="K130" s="1">
        <v>7.2720000000000002</v>
      </c>
      <c r="L130" s="1">
        <f t="shared" ref="L130:L161" si="45">N130-M130</f>
        <v>3.2570908249807253</v>
      </c>
      <c r="M130" s="3">
        <v>3.7484000000000002</v>
      </c>
      <c r="N130" s="3">
        <f t="shared" ref="N130:N161" si="46">M130*K130/J130</f>
        <v>7.0054908249807255</v>
      </c>
      <c r="O130" s="3">
        <v>1.4344648119092265</v>
      </c>
      <c r="P130" s="3">
        <f t="shared" si="40"/>
        <v>0.11813282784904189</v>
      </c>
      <c r="Q130" s="3">
        <f t="shared" ref="Q130:Q161" si="47">P130/2.1</f>
        <v>5.6253727547162805E-2</v>
      </c>
      <c r="R130" s="3">
        <f t="shared" si="42"/>
        <v>3.2961168484665695</v>
      </c>
      <c r="S130" s="3">
        <f t="shared" si="43"/>
        <v>4.8521529150133951</v>
      </c>
    </row>
    <row r="131" spans="1:23">
      <c r="A131" s="2">
        <v>1213</v>
      </c>
      <c r="B131" s="3">
        <v>2.6150000000000002</v>
      </c>
      <c r="C131" s="3">
        <f t="shared" si="33"/>
        <v>2.6360694636384974</v>
      </c>
      <c r="D131" s="3">
        <f t="shared" si="34"/>
        <v>1.4985340505772577</v>
      </c>
      <c r="E131" s="3">
        <f t="shared" si="35"/>
        <v>0.7759620465485767</v>
      </c>
      <c r="F131" s="3">
        <f t="shared" si="36"/>
        <v>70.563672268425861</v>
      </c>
      <c r="G131" s="3">
        <f t="shared" si="44"/>
        <v>0.70563672268425859</v>
      </c>
      <c r="H131" s="1">
        <v>46.530940262523458</v>
      </c>
      <c r="I131" s="1">
        <v>3.474000000000002</v>
      </c>
      <c r="J131" s="1">
        <v>3.9919999999999991</v>
      </c>
      <c r="K131" s="1">
        <v>7.4660000000000011</v>
      </c>
      <c r="L131" s="1">
        <f t="shared" si="45"/>
        <v>3.4628609218436908</v>
      </c>
      <c r="M131" s="3">
        <v>3.9792000000000001</v>
      </c>
      <c r="N131" s="3">
        <f t="shared" si="46"/>
        <v>7.4420609218436908</v>
      </c>
      <c r="O131" s="3">
        <v>1.5216826003824091</v>
      </c>
      <c r="P131" s="3">
        <f t="shared" si="40"/>
        <v>0.12559599198396798</v>
      </c>
      <c r="Q131" s="3">
        <f t="shared" si="47"/>
        <v>5.9807615230460943E-2</v>
      </c>
      <c r="R131" s="3">
        <f t="shared" si="42"/>
        <v>3.5043524549098231</v>
      </c>
      <c r="S131" s="3">
        <f t="shared" si="43"/>
        <v>4.9822024378585095</v>
      </c>
    </row>
    <row r="132" spans="1:23">
      <c r="A132" s="2">
        <v>1218</v>
      </c>
      <c r="B132" s="3">
        <v>2.5748000000000002</v>
      </c>
      <c r="C132" s="3">
        <f t="shared" si="33"/>
        <v>2.5952667545680193</v>
      </c>
      <c r="D132" s="3">
        <f t="shared" si="34"/>
        <v>1.469655199343034</v>
      </c>
      <c r="E132" s="3">
        <f t="shared" si="35"/>
        <v>0.73609024024271164</v>
      </c>
      <c r="F132" s="3">
        <f t="shared" si="36"/>
        <v>71.637203037140836</v>
      </c>
      <c r="G132" s="3">
        <f t="shared" si="44"/>
        <v>0.7163720303714084</v>
      </c>
      <c r="H132" s="1">
        <v>48.167092924126166</v>
      </c>
      <c r="I132" s="1">
        <v>3.39</v>
      </c>
      <c r="J132" s="1">
        <v>3.6479999999999997</v>
      </c>
      <c r="K132" s="1">
        <v>7.0379999999999985</v>
      </c>
      <c r="L132" s="1">
        <f t="shared" si="45"/>
        <v>3.3522713815789471</v>
      </c>
      <c r="M132" s="3">
        <v>3.6074000000000002</v>
      </c>
      <c r="N132" s="3">
        <f t="shared" si="46"/>
        <v>6.9596713815789473</v>
      </c>
      <c r="O132" s="3">
        <v>1.4010408575423334</v>
      </c>
      <c r="P132" s="3">
        <f t="shared" si="40"/>
        <v>0.12158497238887378</v>
      </c>
      <c r="Q132" s="3">
        <f t="shared" si="47"/>
        <v>5.7897605899463703E-2</v>
      </c>
      <c r="R132" s="3">
        <f t="shared" si="42"/>
        <v>3.3924378456716999</v>
      </c>
      <c r="S132" s="3">
        <f t="shared" si="43"/>
        <v>4.7888783730674573</v>
      </c>
    </row>
    <row r="133" spans="1:23">
      <c r="A133" s="2">
        <v>1223</v>
      </c>
      <c r="B133" s="3">
        <v>2.5840999999999998</v>
      </c>
      <c r="C133" s="3">
        <f t="shared" si="33"/>
        <v>2.604938820505319</v>
      </c>
      <c r="D133" s="3">
        <f t="shared" si="34"/>
        <v>1.4728425452950178</v>
      </c>
      <c r="E133" s="3">
        <f t="shared" si="35"/>
        <v>0.73956522249209655</v>
      </c>
      <c r="F133" s="3">
        <f t="shared" si="36"/>
        <v>71.60911355497278</v>
      </c>
      <c r="G133" s="3">
        <f t="shared" si="44"/>
        <v>0.71609113554972781</v>
      </c>
      <c r="H133" s="1">
        <v>48.044009779951082</v>
      </c>
      <c r="I133" s="1">
        <v>3.536999999999999</v>
      </c>
      <c r="J133" s="1">
        <v>3.8250000000000002</v>
      </c>
      <c r="K133" s="1">
        <v>7.3620000000000001</v>
      </c>
      <c r="L133" s="1">
        <f t="shared" si="45"/>
        <v>3.5163790588235293</v>
      </c>
      <c r="M133" s="3">
        <v>3.8027000000000002</v>
      </c>
      <c r="N133" s="3">
        <f t="shared" si="46"/>
        <v>7.3190790588235295</v>
      </c>
      <c r="O133" s="3">
        <v>1.471576177392516</v>
      </c>
      <c r="P133" s="3">
        <f t="shared" si="40"/>
        <v>0.12753706430966183</v>
      </c>
      <c r="Q133" s="3">
        <f t="shared" si="47"/>
        <v>6.073193538555325E-2</v>
      </c>
      <c r="R133" s="3">
        <f t="shared" si="42"/>
        <v>3.5585118389972568</v>
      </c>
      <c r="S133" s="3">
        <f t="shared" si="43"/>
        <v>4.9984976489970654</v>
      </c>
    </row>
    <row r="134" spans="1:23">
      <c r="A134" s="2">
        <v>1228</v>
      </c>
      <c r="B134" s="3">
        <v>2.5731999999999999</v>
      </c>
      <c r="C134" s="3">
        <f t="shared" si="33"/>
        <v>2.5945423672011869</v>
      </c>
      <c r="D134" s="3">
        <f t="shared" si="34"/>
        <v>1.4551469532969041</v>
      </c>
      <c r="E134" s="3">
        <f t="shared" si="35"/>
        <v>0.71225651735330264</v>
      </c>
      <c r="F134" s="3">
        <f t="shared" si="36"/>
        <v>72.547894135117332</v>
      </c>
      <c r="G134" s="3">
        <f t="shared" si="44"/>
        <v>0.7254789413511733</v>
      </c>
      <c r="H134" s="1">
        <v>49.265764468759009</v>
      </c>
      <c r="I134" s="1">
        <v>3.4220000000000006</v>
      </c>
      <c r="J134" s="1">
        <v>3.5239999999999991</v>
      </c>
      <c r="K134" s="1">
        <v>6.9459999999999997</v>
      </c>
      <c r="L134" s="1">
        <f t="shared" si="45"/>
        <v>3.401899148694667</v>
      </c>
      <c r="M134" s="3">
        <v>3.5032999999999999</v>
      </c>
      <c r="N134" s="3">
        <f t="shared" si="46"/>
        <v>6.9051991486946669</v>
      </c>
      <c r="O134" s="3">
        <v>1.3614565521529614</v>
      </c>
      <c r="P134" s="3">
        <f t="shared" si="40"/>
        <v>0.12338494321690519</v>
      </c>
      <c r="Q134" s="3">
        <f t="shared" si="47"/>
        <v>5.8754734865192941E-2</v>
      </c>
      <c r="R134" s="3">
        <f t="shared" si="42"/>
        <v>3.4426602460073945</v>
      </c>
      <c r="S134" s="3">
        <f t="shared" si="43"/>
        <v>4.7734010535929405</v>
      </c>
    </row>
    <row r="135" spans="1:23">
      <c r="K135" s="1"/>
      <c r="L135" s="1"/>
    </row>
    <row r="136" spans="1:23">
      <c r="K136" s="1"/>
      <c r="L136" s="1"/>
    </row>
    <row r="137" spans="1:23">
      <c r="A137" s="2" t="s">
        <v>0</v>
      </c>
      <c r="B137" s="4" t="s">
        <v>1</v>
      </c>
      <c r="C137" s="4" t="s">
        <v>2</v>
      </c>
      <c r="D137" s="4" t="s">
        <v>3</v>
      </c>
      <c r="E137" s="4" t="s">
        <v>4</v>
      </c>
      <c r="F137" s="4" t="s">
        <v>5</v>
      </c>
      <c r="G137" s="4" t="s">
        <v>6</v>
      </c>
      <c r="H137" s="5" t="s">
        <v>7</v>
      </c>
      <c r="I137" s="6" t="s">
        <v>8</v>
      </c>
      <c r="J137" s="6" t="s">
        <v>9</v>
      </c>
      <c r="K137" s="6" t="s">
        <v>10</v>
      </c>
      <c r="L137" s="1" t="s">
        <v>11</v>
      </c>
      <c r="M137" s="3" t="s">
        <v>12</v>
      </c>
      <c r="N137" s="3" t="s">
        <v>13</v>
      </c>
      <c r="O137" s="3" t="s">
        <v>14</v>
      </c>
      <c r="P137" s="3" t="s">
        <v>15</v>
      </c>
      <c r="Q137" s="3" t="s">
        <v>16</v>
      </c>
      <c r="R137" s="3" t="s">
        <v>17</v>
      </c>
      <c r="S137" s="3" t="s">
        <v>18</v>
      </c>
      <c r="T137" s="2"/>
      <c r="U137" s="2"/>
      <c r="V137" s="2"/>
      <c r="W137" s="2"/>
    </row>
    <row r="138" spans="1:23">
      <c r="A138" s="2">
        <v>2</v>
      </c>
      <c r="B138" s="3">
        <v>2.5798000000000001</v>
      </c>
      <c r="C138" s="3">
        <f t="shared" ref="C138:C147" si="48">(M138-P138)/(O138-Q138)</f>
        <v>2.6146183986002542</v>
      </c>
      <c r="D138" s="3">
        <f t="shared" ref="D138:D147" si="49">(M138+L138)/(O138-Q138+R138)</f>
        <v>1.3268558391083278</v>
      </c>
      <c r="E138" s="3">
        <f t="shared" ref="E138:E147" si="50">C138*(1-G138)</f>
        <v>0.49782678846980738</v>
      </c>
      <c r="F138" s="3">
        <f t="shared" ref="F138:F147" si="51">R138/(O138-Q138+R138)*100</f>
        <v>80.959868226418024</v>
      </c>
      <c r="G138" s="3">
        <f t="shared" ref="G138:G147" si="52">F138/100</f>
        <v>0.80959868226418019</v>
      </c>
      <c r="H138" s="1">
        <v>60.293892545538043</v>
      </c>
      <c r="I138" s="1">
        <v>3.9390000000000001</v>
      </c>
      <c r="J138" s="1">
        <v>2.5939999999999994</v>
      </c>
      <c r="K138" s="1">
        <v>6.5329999999999995</v>
      </c>
      <c r="L138" s="1">
        <f t="shared" ref="L138:L147" si="53">N138-M138</f>
        <v>3.9238149575944496</v>
      </c>
      <c r="M138" s="3">
        <v>2.5840000000000001</v>
      </c>
      <c r="N138" s="3">
        <f t="shared" ref="N138:N147" si="54">M138*K138/J138</f>
        <v>6.5078149575944497</v>
      </c>
      <c r="O138" s="3">
        <v>1.0016280331808667</v>
      </c>
      <c r="P138" s="3">
        <f t="shared" ref="P138:P147" si="55">L138/0.965-L138</f>
        <v>0.14231453214073175</v>
      </c>
      <c r="Q138" s="3">
        <f t="shared" ref="Q138:Q147" si="56">P138/2.1</f>
        <v>6.7768824828919882E-2</v>
      </c>
      <c r="R138" s="3">
        <f t="shared" ref="R138:R147" si="57">(L138+P138)/1.024</f>
        <v>3.970829579819513</v>
      </c>
      <c r="S138" s="3">
        <f t="shared" ref="S138:S147" si="58">K138/D138</f>
        <v>4.9236697819337323</v>
      </c>
    </row>
    <row r="139" spans="1:23">
      <c r="A139" s="2">
        <v>7</v>
      </c>
      <c r="B139" s="3">
        <v>2.6419999999999999</v>
      </c>
      <c r="C139" s="3">
        <f t="shared" si="48"/>
        <v>2.6685010673844829</v>
      </c>
      <c r="D139" s="3">
        <f t="shared" si="49"/>
        <v>1.449492118717419</v>
      </c>
      <c r="E139" s="3">
        <f t="shared" si="50"/>
        <v>0.6904380881716119</v>
      </c>
      <c r="F139" s="3">
        <f t="shared" si="51"/>
        <v>74.126370170488968</v>
      </c>
      <c r="G139" s="3">
        <f t="shared" si="52"/>
        <v>0.74126370170488964</v>
      </c>
      <c r="H139" s="1">
        <v>50.534054653904839</v>
      </c>
      <c r="I139" s="1">
        <v>3.6430000000000007</v>
      </c>
      <c r="J139" s="1">
        <v>3.5660000000000007</v>
      </c>
      <c r="K139" s="1">
        <v>7.2090000000000014</v>
      </c>
      <c r="L139" s="1">
        <f t="shared" si="53"/>
        <v>3.5941678631519913</v>
      </c>
      <c r="M139" s="3">
        <v>3.5182000000000002</v>
      </c>
      <c r="N139" s="3">
        <f t="shared" si="54"/>
        <v>7.1123678631519915</v>
      </c>
      <c r="O139" s="3">
        <v>1.3316426949280848</v>
      </c>
      <c r="P139" s="3">
        <f t="shared" si="55"/>
        <v>0.13035841990706709</v>
      </c>
      <c r="Q139" s="3">
        <f t="shared" si="56"/>
        <v>6.2075438050984325E-2</v>
      </c>
      <c r="R139" s="3">
        <f t="shared" si="57"/>
        <v>3.6372326982998615</v>
      </c>
      <c r="S139" s="3">
        <f t="shared" si="58"/>
        <v>4.9734661588769962</v>
      </c>
    </row>
    <row r="140" spans="1:23">
      <c r="A140" s="2">
        <v>12</v>
      </c>
      <c r="B140" s="3">
        <v>2.6511</v>
      </c>
      <c r="C140" s="3">
        <f t="shared" si="48"/>
        <v>2.6751771962401079</v>
      </c>
      <c r="D140" s="3">
        <f t="shared" si="49"/>
        <v>1.4878239336125385</v>
      </c>
      <c r="E140" s="3">
        <f t="shared" si="50"/>
        <v>0.75147065566075966</v>
      </c>
      <c r="F140" s="3">
        <f t="shared" si="51"/>
        <v>71.909499799978406</v>
      </c>
      <c r="G140" s="3">
        <f t="shared" si="52"/>
        <v>0.71909499799978405</v>
      </c>
      <c r="H140" s="1">
        <v>47.759744763490083</v>
      </c>
      <c r="I140" s="1">
        <v>3.4429999999999996</v>
      </c>
      <c r="J140" s="1">
        <v>3.766</v>
      </c>
      <c r="K140" s="1">
        <v>7.2089999999999996</v>
      </c>
      <c r="L140" s="1">
        <f t="shared" si="53"/>
        <v>3.4686899362719061</v>
      </c>
      <c r="M140" s="3">
        <v>3.7940999999999998</v>
      </c>
      <c r="N140" s="3">
        <f t="shared" si="54"/>
        <v>7.2627899362719059</v>
      </c>
      <c r="O140" s="3">
        <v>1.4311417902002941</v>
      </c>
      <c r="P140" s="3">
        <f t="shared" si="55"/>
        <v>0.12580740701504345</v>
      </c>
      <c r="Q140" s="3">
        <f t="shared" si="56"/>
        <v>5.9908289054782592E-2</v>
      </c>
      <c r="R140" s="3">
        <f t="shared" si="57"/>
        <v>3.5102513118036618</v>
      </c>
      <c r="S140" s="3">
        <f t="shared" si="58"/>
        <v>4.8453313844038339</v>
      </c>
    </row>
    <row r="141" spans="1:23">
      <c r="A141" s="2">
        <v>17</v>
      </c>
      <c r="B141" s="3">
        <v>2.6869000000000001</v>
      </c>
      <c r="C141" s="3">
        <f t="shared" si="48"/>
        <v>2.711012489151039</v>
      </c>
      <c r="D141" s="3">
        <f t="shared" si="49"/>
        <v>1.5191178928035527</v>
      </c>
      <c r="E141" s="3">
        <f t="shared" si="50"/>
        <v>0.79564958743610215</v>
      </c>
      <c r="F141" s="3">
        <f t="shared" si="51"/>
        <v>70.651201696040062</v>
      </c>
      <c r="G141" s="3">
        <f t="shared" si="52"/>
        <v>0.70651201696040067</v>
      </c>
      <c r="H141" s="1">
        <v>45.957388691614298</v>
      </c>
      <c r="I141" s="1">
        <v>3.3650000000000002</v>
      </c>
      <c r="J141" s="1">
        <v>3.9570000000000007</v>
      </c>
      <c r="K141" s="1">
        <v>7.3219999999999992</v>
      </c>
      <c r="L141" s="1">
        <f t="shared" si="53"/>
        <v>3.2459451604751051</v>
      </c>
      <c r="M141" s="3">
        <v>3.8170000000000002</v>
      </c>
      <c r="N141" s="3">
        <f t="shared" si="54"/>
        <v>7.0629451604751052</v>
      </c>
      <c r="O141" s="3">
        <v>1.4205962261342067</v>
      </c>
      <c r="P141" s="3">
        <f t="shared" si="55"/>
        <v>0.11772858094987448</v>
      </c>
      <c r="Q141" s="3">
        <f t="shared" si="56"/>
        <v>5.6061229023749749E-2</v>
      </c>
      <c r="R141" s="3">
        <f t="shared" si="57"/>
        <v>3.2848376381103317</v>
      </c>
      <c r="S141" s="3">
        <f t="shared" si="58"/>
        <v>4.8199024148725869</v>
      </c>
    </row>
    <row r="142" spans="1:23">
      <c r="A142" s="2">
        <v>22</v>
      </c>
      <c r="B142" s="3">
        <v>2.6960999999999999</v>
      </c>
      <c r="C142" s="3">
        <f t="shared" si="48"/>
        <v>2.7219965283133321</v>
      </c>
      <c r="D142" s="3">
        <f t="shared" si="49"/>
        <v>1.5029154692608626</v>
      </c>
      <c r="E142" s="3">
        <f t="shared" si="50"/>
        <v>0.76773198469288217</v>
      </c>
      <c r="F142" s="3">
        <f t="shared" si="51"/>
        <v>71.79526216484183</v>
      </c>
      <c r="G142" s="3">
        <f t="shared" si="52"/>
        <v>0.71795262164841833</v>
      </c>
      <c r="H142" s="1">
        <v>47.205054250789715</v>
      </c>
      <c r="I142" s="1">
        <v>3.4369999999999994</v>
      </c>
      <c r="J142" s="1">
        <v>3.8440000000000012</v>
      </c>
      <c r="K142" s="1">
        <v>7.2810000000000006</v>
      </c>
      <c r="L142" s="1">
        <f t="shared" si="53"/>
        <v>3.2892912591050978</v>
      </c>
      <c r="M142" s="3">
        <v>3.6787999999999998</v>
      </c>
      <c r="N142" s="3">
        <f t="shared" si="54"/>
        <v>6.9680912591050976</v>
      </c>
      <c r="O142" s="3">
        <v>1.3644894477207818</v>
      </c>
      <c r="P142" s="3">
        <f t="shared" si="55"/>
        <v>0.1193007192421538</v>
      </c>
      <c r="Q142" s="3">
        <f t="shared" si="56"/>
        <v>5.6809866305787521E-2</v>
      </c>
      <c r="R142" s="3">
        <f t="shared" si="57"/>
        <v>3.3287031038547377</v>
      </c>
      <c r="S142" s="3">
        <f t="shared" si="58"/>
        <v>4.8445838431490849</v>
      </c>
    </row>
    <row r="143" spans="1:23">
      <c r="A143" s="2">
        <v>27</v>
      </c>
      <c r="B143" s="3">
        <v>2.6669999999999998</v>
      </c>
      <c r="C143" s="3">
        <f t="shared" si="48"/>
        <v>2.6955690252482722</v>
      </c>
      <c r="D143" s="3">
        <f t="shared" si="49"/>
        <v>1.4469334584499047</v>
      </c>
      <c r="E143" s="3">
        <f t="shared" si="50"/>
        <v>0.6820216892744605</v>
      </c>
      <c r="F143" s="3">
        <f t="shared" si="51"/>
        <v>74.698414958539459</v>
      </c>
      <c r="G143" s="3">
        <f t="shared" si="52"/>
        <v>0.74698414958539461</v>
      </c>
      <c r="H143" s="1">
        <v>51.014084507042256</v>
      </c>
      <c r="I143" s="1">
        <v>3.6219999999999999</v>
      </c>
      <c r="J143" s="1">
        <v>3.4779999999999998</v>
      </c>
      <c r="K143" s="1">
        <v>7.1</v>
      </c>
      <c r="L143" s="1">
        <f t="shared" si="53"/>
        <v>3.5902372052903972</v>
      </c>
      <c r="M143" s="3">
        <v>3.4474999999999998</v>
      </c>
      <c r="N143" s="3">
        <f t="shared" si="54"/>
        <v>7.037737205290397</v>
      </c>
      <c r="O143" s="3">
        <v>1.2926509186351707</v>
      </c>
      <c r="P143" s="3">
        <f t="shared" si="55"/>
        <v>0.13021585718669826</v>
      </c>
      <c r="Q143" s="3">
        <f t="shared" si="56"/>
        <v>6.2007551041284879E-2</v>
      </c>
      <c r="R143" s="3">
        <f t="shared" si="57"/>
        <v>3.6332549438252886</v>
      </c>
      <c r="S143" s="3">
        <f t="shared" si="58"/>
        <v>4.9069291739277405</v>
      </c>
    </row>
    <row r="144" spans="1:23">
      <c r="A144" s="2">
        <v>32</v>
      </c>
      <c r="B144" s="3">
        <v>2.6798000000000002</v>
      </c>
      <c r="C144" s="3">
        <f t="shared" si="48"/>
        <v>2.7068883861175772</v>
      </c>
      <c r="D144" s="3">
        <f t="shared" si="49"/>
        <v>1.4742695559332746</v>
      </c>
      <c r="E144" s="3">
        <f t="shared" si="50"/>
        <v>0.7242485251145736</v>
      </c>
      <c r="F144" s="3">
        <f t="shared" si="51"/>
        <v>73.244241290888795</v>
      </c>
      <c r="G144" s="3">
        <f t="shared" si="52"/>
        <v>0.7324424129088879</v>
      </c>
      <c r="H144" s="1">
        <v>49.093484419263469</v>
      </c>
      <c r="I144" s="1">
        <v>3.4660000000000011</v>
      </c>
      <c r="J144" s="1">
        <v>3.5939999999999994</v>
      </c>
      <c r="K144" s="1">
        <v>7.06</v>
      </c>
      <c r="L144" s="1">
        <f t="shared" si="53"/>
        <v>3.4068831942125772</v>
      </c>
      <c r="M144" s="3">
        <v>3.5327000000000002</v>
      </c>
      <c r="N144" s="3">
        <f t="shared" si="54"/>
        <v>6.9395831942125774</v>
      </c>
      <c r="O144" s="3">
        <v>1.3182700201507576</v>
      </c>
      <c r="P144" s="3">
        <f t="shared" si="55"/>
        <v>0.12356571170719199</v>
      </c>
      <c r="Q144" s="3">
        <f t="shared" si="56"/>
        <v>5.8840815098662853E-2</v>
      </c>
      <c r="R144" s="3">
        <f t="shared" si="57"/>
        <v>3.4477040096872744</v>
      </c>
      <c r="S144" s="3">
        <f t="shared" si="58"/>
        <v>4.7888121758918931</v>
      </c>
    </row>
    <row r="145" spans="1:19">
      <c r="A145" s="2">
        <v>37</v>
      </c>
      <c r="B145" s="3">
        <v>2.6949999999999998</v>
      </c>
      <c r="C145" s="3">
        <f t="shared" si="48"/>
        <v>2.7237294682263458</v>
      </c>
      <c r="D145" s="3">
        <f t="shared" si="49"/>
        <v>1.4678876220556185</v>
      </c>
      <c r="E145" s="3">
        <f t="shared" si="50"/>
        <v>0.71130719292371858</v>
      </c>
      <c r="F145" s="3">
        <f t="shared" si="51"/>
        <v>73.884807532412097</v>
      </c>
      <c r="G145" s="3">
        <f t="shared" si="52"/>
        <v>0.738848075324121</v>
      </c>
      <c r="H145" s="1">
        <v>49.738147739801555</v>
      </c>
      <c r="I145" s="1">
        <v>3.6090000000000018</v>
      </c>
      <c r="J145" s="1">
        <v>3.6470000000000002</v>
      </c>
      <c r="K145" s="1">
        <v>7.256000000000002</v>
      </c>
      <c r="L145" s="1">
        <f t="shared" si="53"/>
        <v>3.5516043323279418</v>
      </c>
      <c r="M145" s="3">
        <v>3.589</v>
      </c>
      <c r="N145" s="3">
        <f t="shared" si="54"/>
        <v>7.1406043323279418</v>
      </c>
      <c r="O145" s="3">
        <v>1.3317254174397033</v>
      </c>
      <c r="P145" s="3">
        <f t="shared" si="55"/>
        <v>0.12881466490308613</v>
      </c>
      <c r="Q145" s="3">
        <f t="shared" si="56"/>
        <v>6.1340316620517199E-2</v>
      </c>
      <c r="R145" s="3">
        <f t="shared" si="57"/>
        <v>3.5941591769834256</v>
      </c>
      <c r="S145" s="3">
        <f t="shared" si="58"/>
        <v>4.9431576988426098</v>
      </c>
    </row>
    <row r="146" spans="1:19">
      <c r="A146" s="2">
        <v>42</v>
      </c>
      <c r="B146" s="3">
        <v>2.6850000000000001</v>
      </c>
      <c r="C146" s="3">
        <f t="shared" si="48"/>
        <v>2.7118597289163509</v>
      </c>
      <c r="D146" s="3">
        <f t="shared" si="49"/>
        <v>1.4813801846105303</v>
      </c>
      <c r="E146" s="3">
        <f t="shared" si="50"/>
        <v>0.73486610421469156</v>
      </c>
      <c r="F146" s="3">
        <f t="shared" si="51"/>
        <v>72.901765663656164</v>
      </c>
      <c r="G146" s="3">
        <f t="shared" si="52"/>
        <v>0.7290176566365616</v>
      </c>
      <c r="H146" s="1">
        <v>48.62938596491226</v>
      </c>
      <c r="I146" s="1">
        <v>3.5479999999999983</v>
      </c>
      <c r="J146" s="1">
        <v>3.7480000000000011</v>
      </c>
      <c r="K146" s="1">
        <v>7.2959999999999994</v>
      </c>
      <c r="L146" s="1">
        <f t="shared" si="53"/>
        <v>3.5657021344717164</v>
      </c>
      <c r="M146" s="3">
        <v>3.7667000000000002</v>
      </c>
      <c r="N146" s="3">
        <f t="shared" si="54"/>
        <v>7.3324021344717165</v>
      </c>
      <c r="O146" s="3">
        <v>1.4028677839851025</v>
      </c>
      <c r="P146" s="3">
        <f t="shared" si="55"/>
        <v>0.12932598415182417</v>
      </c>
      <c r="Q146" s="3">
        <f t="shared" si="56"/>
        <v>6.1583801977059129E-2</v>
      </c>
      <c r="R146" s="3">
        <f t="shared" si="57"/>
        <v>3.6084258970933014</v>
      </c>
      <c r="S146" s="3">
        <f t="shared" si="58"/>
        <v>4.9251367581362588</v>
      </c>
    </row>
    <row r="147" spans="1:19">
      <c r="A147" s="2">
        <v>45</v>
      </c>
      <c r="B147" s="3">
        <v>2.6808999999999998</v>
      </c>
      <c r="C147" s="3">
        <f t="shared" si="48"/>
        <v>2.7062362797266504</v>
      </c>
      <c r="D147" s="3">
        <f t="shared" si="49"/>
        <v>1.4971231312079023</v>
      </c>
      <c r="E147" s="3">
        <f t="shared" si="50"/>
        <v>0.76111958699449145</v>
      </c>
      <c r="F147" s="3">
        <f t="shared" si="51"/>
        <v>71.875346114590926</v>
      </c>
      <c r="G147" s="3">
        <f t="shared" si="52"/>
        <v>0.71875346114590921</v>
      </c>
      <c r="H147" s="1">
        <v>47.440548166062094</v>
      </c>
      <c r="I147" s="1">
        <v>3.5310000000000024</v>
      </c>
      <c r="J147" s="1">
        <v>3.911999999999999</v>
      </c>
      <c r="K147" s="1">
        <v>7.4430000000000014</v>
      </c>
      <c r="L147" s="1">
        <f t="shared" si="53"/>
        <v>3.5259453987730089</v>
      </c>
      <c r="M147" s="3">
        <v>3.9064000000000001</v>
      </c>
      <c r="N147" s="3">
        <f t="shared" si="54"/>
        <v>7.432345398773009</v>
      </c>
      <c r="O147" s="3">
        <v>1.4571226080793764</v>
      </c>
      <c r="P147" s="3">
        <f t="shared" si="55"/>
        <v>0.12788403000731119</v>
      </c>
      <c r="Q147" s="3">
        <f t="shared" si="56"/>
        <v>6.0897157146338657E-2</v>
      </c>
      <c r="R147" s="3">
        <f t="shared" si="57"/>
        <v>3.5681928015432813</v>
      </c>
      <c r="S147" s="3">
        <f t="shared" si="58"/>
        <v>4.9715349692011461</v>
      </c>
    </row>
    <row r="148" spans="1:19">
      <c r="K148" s="1"/>
      <c r="L148" s="1"/>
    </row>
    <row r="149" spans="1:19">
      <c r="K149" s="1"/>
      <c r="L149" s="1"/>
    </row>
    <row r="150" spans="1:19">
      <c r="H150" s="2"/>
      <c r="K150" s="1"/>
      <c r="L150" s="1"/>
    </row>
    <row r="151" spans="1:19">
      <c r="H151" s="2"/>
      <c r="K151" s="1"/>
      <c r="L151" s="1"/>
    </row>
    <row r="152" spans="1:19">
      <c r="H152" s="2"/>
      <c r="K152" s="1"/>
      <c r="L152" s="1"/>
    </row>
    <row r="153" spans="1:19">
      <c r="H153" s="2"/>
      <c r="K153" s="1"/>
      <c r="L153" s="1"/>
    </row>
    <row r="154" spans="1:19">
      <c r="H154" s="2"/>
      <c r="K154" s="1"/>
      <c r="L154" s="1"/>
    </row>
    <row r="155" spans="1:19">
      <c r="H155" s="2"/>
      <c r="K155" s="1"/>
      <c r="L155" s="1"/>
    </row>
    <row r="156" spans="1:19">
      <c r="H156" s="2"/>
      <c r="K156" s="1"/>
      <c r="L156" s="1"/>
    </row>
    <row r="157" spans="1:19">
      <c r="H157" s="2"/>
      <c r="K157" s="1"/>
      <c r="L157" s="1"/>
    </row>
    <row r="158" spans="1:19">
      <c r="H158" s="2"/>
      <c r="K158" s="1"/>
      <c r="L158" s="1"/>
    </row>
    <row r="159" spans="1:19">
      <c r="H159" s="2"/>
      <c r="K159" s="1"/>
      <c r="L159" s="1"/>
    </row>
    <row r="160" spans="1:19">
      <c r="H160" s="2"/>
      <c r="K160" s="1"/>
      <c r="L160" s="1"/>
    </row>
    <row r="161" spans="8:12">
      <c r="H161" s="2"/>
      <c r="K161" s="1"/>
      <c r="L161" s="1"/>
    </row>
    <row r="162" spans="8:12">
      <c r="H162" s="2"/>
      <c r="K162" s="1"/>
      <c r="L162" s="1"/>
    </row>
    <row r="163" spans="8:12">
      <c r="H163" s="2"/>
      <c r="K163" s="1"/>
      <c r="L163" s="1"/>
    </row>
    <row r="164" spans="8:12">
      <c r="H164" s="2"/>
      <c r="K164" s="1"/>
      <c r="L164" s="1"/>
    </row>
    <row r="165" spans="8:12">
      <c r="H165" s="2"/>
      <c r="K165" s="1"/>
      <c r="L165" s="1"/>
    </row>
    <row r="166" spans="8:12">
      <c r="H166" s="2"/>
      <c r="K166" s="1"/>
      <c r="L166" s="1"/>
    </row>
    <row r="167" spans="8:12">
      <c r="H167" s="2"/>
      <c r="K167" s="1"/>
      <c r="L167" s="1"/>
    </row>
    <row r="168" spans="8:12">
      <c r="H168" s="2"/>
      <c r="K168" s="1"/>
      <c r="L168" s="1"/>
    </row>
    <row r="169" spans="8:12">
      <c r="H169" s="2"/>
      <c r="K169" s="1"/>
      <c r="L169" s="1"/>
    </row>
    <row r="170" spans="8:12">
      <c r="H170" s="2"/>
      <c r="K170" s="1"/>
      <c r="L170" s="1"/>
    </row>
    <row r="171" spans="8:12">
      <c r="H171" s="2"/>
      <c r="K171" s="1"/>
      <c r="L171" s="1"/>
    </row>
    <row r="172" spans="8:12">
      <c r="H172" s="2"/>
      <c r="K172" s="1"/>
      <c r="L172" s="1"/>
    </row>
    <row r="173" spans="8:12">
      <c r="H173" s="2"/>
      <c r="K173" s="1"/>
      <c r="L173" s="1"/>
    </row>
    <row r="174" spans="8:12">
      <c r="H174" s="2"/>
      <c r="K174" s="1"/>
      <c r="L174" s="1"/>
    </row>
    <row r="175" spans="8:12">
      <c r="H175" s="2"/>
      <c r="K175" s="1"/>
      <c r="L175" s="1"/>
    </row>
    <row r="176" spans="8:12">
      <c r="H176" s="2"/>
      <c r="K176" s="1"/>
      <c r="L176" s="1"/>
    </row>
    <row r="177" spans="8:12">
      <c r="H177" s="2"/>
      <c r="K177" s="1"/>
      <c r="L177" s="1"/>
    </row>
    <row r="178" spans="8:12">
      <c r="H178" s="2"/>
      <c r="K178" s="1"/>
      <c r="L178" s="1"/>
    </row>
    <row r="179" spans="8:12">
      <c r="H179" s="2"/>
      <c r="K179" s="1"/>
      <c r="L179" s="1"/>
    </row>
    <row r="180" spans="8:12">
      <c r="H180" s="2"/>
      <c r="K180" s="1"/>
      <c r="L180" s="1"/>
    </row>
    <row r="181" spans="8:12">
      <c r="H181" s="2"/>
      <c r="K181" s="1"/>
      <c r="L181" s="1"/>
    </row>
    <row r="182" spans="8:12">
      <c r="H182" s="2"/>
      <c r="K182" s="1"/>
      <c r="L182" s="1"/>
    </row>
    <row r="183" spans="8:12">
      <c r="H183" s="2"/>
      <c r="K183" s="1"/>
      <c r="L183" s="1"/>
    </row>
    <row r="184" spans="8:12">
      <c r="H184" s="2"/>
      <c r="K184" s="1"/>
      <c r="L184" s="1"/>
    </row>
    <row r="185" spans="8:12">
      <c r="H185" s="2"/>
      <c r="K185" s="1"/>
      <c r="L185" s="1"/>
    </row>
    <row r="186" spans="8:12">
      <c r="H186" s="2"/>
      <c r="K186" s="1"/>
      <c r="L186" s="1"/>
    </row>
    <row r="187" spans="8:12">
      <c r="H187" s="2"/>
      <c r="K187" s="1"/>
      <c r="L187" s="1"/>
    </row>
    <row r="188" spans="8:12">
      <c r="H188" s="2"/>
      <c r="K188" s="1"/>
      <c r="L188" s="1"/>
    </row>
    <row r="189" spans="8:12">
      <c r="H189" s="2"/>
      <c r="K189" s="1"/>
      <c r="L189" s="1"/>
    </row>
    <row r="190" spans="8:12">
      <c r="H190" s="2"/>
      <c r="K190" s="1"/>
      <c r="L190" s="1"/>
    </row>
    <row r="191" spans="8:12">
      <c r="H191" s="2"/>
      <c r="K191" s="1"/>
      <c r="L191" s="1"/>
    </row>
    <row r="192" spans="8:12">
      <c r="H192" s="2"/>
      <c r="K192" s="1"/>
      <c r="L192" s="1"/>
    </row>
    <row r="193" spans="8:12">
      <c r="H193" s="2"/>
      <c r="K193" s="1"/>
      <c r="L193" s="1"/>
    </row>
    <row r="194" spans="8:12">
      <c r="H194" s="2"/>
      <c r="K194" s="1"/>
      <c r="L194" s="1"/>
    </row>
    <row r="195" spans="8:12">
      <c r="H195" s="2"/>
      <c r="K195" s="1"/>
      <c r="L195" s="1"/>
    </row>
    <row r="196" spans="8:12">
      <c r="H196" s="2"/>
      <c r="K196" s="1"/>
      <c r="L196" s="1"/>
    </row>
    <row r="197" spans="8:12">
      <c r="H197" s="2"/>
      <c r="K197" s="1"/>
      <c r="L197" s="1"/>
    </row>
    <row r="198" spans="8:12">
      <c r="H198" s="2"/>
      <c r="K198" s="1"/>
      <c r="L198" s="1"/>
    </row>
    <row r="199" spans="8:12">
      <c r="H199" s="2"/>
      <c r="K199" s="1"/>
      <c r="L199" s="1"/>
    </row>
    <row r="200" spans="8:12">
      <c r="H200" s="2"/>
      <c r="K200" s="1"/>
      <c r="L200" s="1"/>
    </row>
    <row r="201" spans="8:12">
      <c r="H201" s="2"/>
      <c r="K201" s="1"/>
      <c r="L201" s="1"/>
    </row>
    <row r="202" spans="8:12">
      <c r="H202" s="2"/>
      <c r="K202" s="1"/>
      <c r="L202" s="1"/>
    </row>
    <row r="203" spans="8:12">
      <c r="H203" s="2"/>
      <c r="K203" s="1"/>
      <c r="L203" s="1"/>
    </row>
    <row r="204" spans="8:12">
      <c r="H204" s="2"/>
      <c r="K204" s="1"/>
      <c r="L204" s="1"/>
    </row>
    <row r="205" spans="8:12">
      <c r="H205" s="2"/>
      <c r="K205" s="1"/>
      <c r="L205" s="1"/>
    </row>
    <row r="206" spans="8:12">
      <c r="H206" s="2"/>
      <c r="K206" s="1"/>
      <c r="L206" s="1"/>
    </row>
    <row r="207" spans="8:12">
      <c r="H207" s="2"/>
      <c r="K207" s="1"/>
      <c r="L207" s="1"/>
    </row>
    <row r="208" spans="8:12">
      <c r="H208" s="2"/>
      <c r="K208" s="1"/>
      <c r="L208" s="1"/>
    </row>
    <row r="209" spans="8:12">
      <c r="H209" s="2"/>
      <c r="K209" s="1"/>
      <c r="L209" s="1"/>
    </row>
    <row r="210" spans="8:12">
      <c r="H210" s="2"/>
      <c r="K210" s="1"/>
      <c r="L210" s="1"/>
    </row>
    <row r="211" spans="8:12">
      <c r="H211" s="2"/>
      <c r="K211" s="1"/>
      <c r="L211" s="1"/>
    </row>
    <row r="212" spans="8:12">
      <c r="H212" s="2"/>
      <c r="K212" s="1"/>
      <c r="L212" s="1"/>
    </row>
    <row r="213" spans="8:12">
      <c r="H213" s="2"/>
      <c r="K213" s="1"/>
      <c r="L213" s="1"/>
    </row>
    <row r="214" spans="8:12">
      <c r="H214" s="2"/>
      <c r="K214" s="1"/>
      <c r="L214" s="1"/>
    </row>
    <row r="215" spans="8:12">
      <c r="H215" s="2"/>
      <c r="K215" s="1"/>
      <c r="L215" s="1"/>
    </row>
    <row r="216" spans="8:12">
      <c r="H216" s="2"/>
      <c r="K216" s="1"/>
      <c r="L216" s="1"/>
    </row>
    <row r="217" spans="8:12">
      <c r="H217" s="2"/>
      <c r="K217" s="1"/>
      <c r="L217" s="1"/>
    </row>
    <row r="218" spans="8:12">
      <c r="H218" s="2"/>
      <c r="K218" s="1"/>
      <c r="L218" s="1"/>
    </row>
    <row r="219" spans="8:12">
      <c r="H219" s="2"/>
      <c r="K219" s="1"/>
      <c r="L219" s="1"/>
    </row>
    <row r="220" spans="8:12">
      <c r="H220" s="2"/>
      <c r="K220" s="1"/>
      <c r="L220" s="1"/>
    </row>
    <row r="221" spans="8:12">
      <c r="H221" s="2"/>
      <c r="K221" s="1"/>
      <c r="L221" s="1"/>
    </row>
    <row r="222" spans="8:12">
      <c r="H222" s="2"/>
      <c r="K222" s="1"/>
      <c r="L222" s="1"/>
    </row>
    <row r="223" spans="8:12">
      <c r="H223" s="2"/>
      <c r="K223" s="1"/>
      <c r="L223" s="1"/>
    </row>
    <row r="224" spans="8:12">
      <c r="H224" s="2"/>
      <c r="K224" s="1"/>
      <c r="L224" s="1"/>
    </row>
    <row r="225" spans="8:12">
      <c r="H225" s="2"/>
      <c r="K225" s="1"/>
      <c r="L225" s="1"/>
    </row>
    <row r="226" spans="8:12">
      <c r="H226" s="2"/>
      <c r="K226" s="1"/>
      <c r="L226" s="1"/>
    </row>
    <row r="227" spans="8:12">
      <c r="H227" s="2"/>
      <c r="K227" s="1"/>
      <c r="L227" s="1"/>
    </row>
    <row r="228" spans="8:12">
      <c r="H228" s="2"/>
      <c r="K228" s="1"/>
      <c r="L228" s="1"/>
    </row>
    <row r="229" spans="8:12">
      <c r="H229" s="2"/>
      <c r="K229" s="1"/>
      <c r="L229" s="1"/>
    </row>
    <row r="230" spans="8:12">
      <c r="H230" s="2"/>
      <c r="K230" s="1"/>
      <c r="L230" s="1"/>
    </row>
    <row r="231" spans="8:12">
      <c r="H231" s="2"/>
      <c r="K231" s="1"/>
      <c r="L231" s="1"/>
    </row>
    <row r="232" spans="8:12">
      <c r="H232" s="2"/>
      <c r="K232" s="1"/>
      <c r="L232" s="1"/>
    </row>
    <row r="233" spans="8:12">
      <c r="H233" s="2"/>
      <c r="K233" s="1"/>
      <c r="L233" s="1"/>
    </row>
    <row r="234" spans="8:12">
      <c r="H234" s="2"/>
      <c r="K234" s="1"/>
      <c r="L234" s="1"/>
    </row>
    <row r="235" spans="8:12">
      <c r="H235" s="2"/>
      <c r="K235" s="1"/>
      <c r="L235" s="1"/>
    </row>
    <row r="236" spans="8:12">
      <c r="H236" s="2"/>
      <c r="K236" s="1"/>
      <c r="L236" s="1"/>
    </row>
    <row r="237" spans="8:12">
      <c r="H237" s="2"/>
      <c r="K237" s="1"/>
      <c r="L237" s="1"/>
    </row>
    <row r="238" spans="8:12">
      <c r="H238" s="2"/>
      <c r="K238" s="1"/>
      <c r="L238" s="1"/>
    </row>
    <row r="239" spans="8:12">
      <c r="H239" s="2"/>
      <c r="K239" s="1"/>
      <c r="L239" s="1"/>
    </row>
    <row r="240" spans="8:12">
      <c r="H240" s="2"/>
      <c r="K240" s="1"/>
      <c r="L240" s="1"/>
    </row>
    <row r="241" spans="8:12">
      <c r="H241" s="2"/>
      <c r="K241" s="1"/>
      <c r="L241" s="1"/>
    </row>
    <row r="242" spans="8:12">
      <c r="H242" s="2"/>
      <c r="K242" s="1"/>
      <c r="L242" s="1"/>
    </row>
    <row r="243" spans="8:12">
      <c r="H243" s="2"/>
      <c r="K243" s="1"/>
      <c r="L243" s="1"/>
    </row>
    <row r="244" spans="8:12">
      <c r="H244" s="2"/>
      <c r="K244" s="1"/>
      <c r="L244" s="1"/>
    </row>
    <row r="245" spans="8:12">
      <c r="H245" s="2"/>
      <c r="K245" s="1"/>
      <c r="L245" s="1"/>
    </row>
    <row r="246" spans="8:12">
      <c r="H246" s="2"/>
      <c r="K246" s="1"/>
      <c r="L246" s="1"/>
    </row>
    <row r="247" spans="8:12">
      <c r="H247" s="2"/>
      <c r="K247" s="1"/>
      <c r="L247" s="1"/>
    </row>
    <row r="248" spans="8:12">
      <c r="H248" s="2"/>
      <c r="K248" s="1"/>
      <c r="L248" s="1"/>
    </row>
    <row r="249" spans="8:12">
      <c r="H249" s="2"/>
      <c r="K249" s="1"/>
      <c r="L249" s="1"/>
    </row>
    <row r="250" spans="8:12">
      <c r="H250" s="2"/>
      <c r="K250" s="1"/>
      <c r="L250" s="1"/>
    </row>
    <row r="251" spans="8:12">
      <c r="H251" s="2"/>
      <c r="K251" s="1"/>
      <c r="L251" s="1"/>
    </row>
    <row r="252" spans="8:12">
      <c r="H252" s="2"/>
      <c r="K252" s="1"/>
      <c r="L252" s="1"/>
    </row>
    <row r="253" spans="8:12">
      <c r="H253" s="2"/>
      <c r="K253" s="1"/>
      <c r="L253" s="1"/>
    </row>
    <row r="254" spans="8:12">
      <c r="H254" s="2"/>
      <c r="K254" s="1"/>
      <c r="L254" s="1"/>
    </row>
    <row r="255" spans="8:12">
      <c r="H255" s="2"/>
      <c r="K255" s="1"/>
      <c r="L255" s="1"/>
    </row>
    <row r="256" spans="8:12">
      <c r="H256" s="2"/>
      <c r="K256" s="1"/>
      <c r="L256" s="1"/>
    </row>
    <row r="257" spans="8:12">
      <c r="H257" s="2"/>
      <c r="K257" s="1"/>
      <c r="L257" s="1"/>
    </row>
    <row r="258" spans="8:12">
      <c r="H258" s="2"/>
      <c r="K258" s="1"/>
      <c r="L258" s="1"/>
    </row>
    <row r="259" spans="8:12">
      <c r="H259" s="2"/>
      <c r="K259" s="1"/>
      <c r="L259" s="1"/>
    </row>
    <row r="260" spans="8:12">
      <c r="H260" s="2"/>
      <c r="K260" s="1"/>
      <c r="L260" s="1"/>
    </row>
    <row r="261" spans="8:12">
      <c r="H261" s="2"/>
      <c r="K261" s="1"/>
      <c r="L261" s="1"/>
    </row>
    <row r="262" spans="8:12">
      <c r="H262" s="2"/>
      <c r="K262" s="1"/>
      <c r="L262" s="1"/>
    </row>
    <row r="263" spans="8:12">
      <c r="H263" s="2"/>
      <c r="K263" s="1"/>
      <c r="L263" s="1"/>
    </row>
    <row r="264" spans="8:12">
      <c r="H264" s="2"/>
      <c r="K264" s="1"/>
      <c r="L264" s="1"/>
    </row>
    <row r="265" spans="8:12">
      <c r="H265" s="2"/>
      <c r="K265" s="1"/>
      <c r="L265" s="1"/>
    </row>
    <row r="266" spans="8:12">
      <c r="H266" s="2"/>
      <c r="K266" s="1"/>
      <c r="L266" s="1"/>
    </row>
    <row r="267" spans="8:12">
      <c r="H267" s="2"/>
      <c r="K267" s="1"/>
      <c r="L267" s="1"/>
    </row>
    <row r="268" spans="8:12">
      <c r="H268" s="2"/>
      <c r="K268" s="1"/>
      <c r="L268" s="1"/>
    </row>
    <row r="269" spans="8:12">
      <c r="H269" s="2"/>
      <c r="K269" s="1"/>
      <c r="L269" s="1"/>
    </row>
    <row r="270" spans="8:12">
      <c r="H270" s="2"/>
      <c r="K270" s="1"/>
      <c r="L270" s="1"/>
    </row>
    <row r="271" spans="8:12">
      <c r="H271" s="2"/>
      <c r="K271" s="1"/>
      <c r="L271" s="1"/>
    </row>
    <row r="272" spans="8:12">
      <c r="H272" s="2"/>
      <c r="K272" s="1"/>
      <c r="L272" s="1"/>
    </row>
    <row r="273" spans="8:12">
      <c r="H273" s="2"/>
      <c r="K273" s="1"/>
      <c r="L273" s="1"/>
    </row>
    <row r="274" spans="8:12">
      <c r="H274" s="2"/>
      <c r="K274" s="1"/>
      <c r="L274" s="1"/>
    </row>
    <row r="275" spans="8:12">
      <c r="H275" s="2"/>
      <c r="K275" s="1"/>
      <c r="L275" s="1"/>
    </row>
    <row r="276" spans="8:12">
      <c r="H276" s="2"/>
      <c r="K276" s="1"/>
      <c r="L276" s="1"/>
    </row>
    <row r="277" spans="8:12">
      <c r="H277" s="2"/>
      <c r="K277" s="1"/>
      <c r="L277" s="1"/>
    </row>
    <row r="278" spans="8:12">
      <c r="H278" s="2"/>
      <c r="K278" s="1"/>
      <c r="L278" s="1"/>
    </row>
    <row r="279" spans="8:12">
      <c r="H279" s="2"/>
      <c r="K279" s="1"/>
      <c r="L279" s="1"/>
    </row>
    <row r="280" spans="8:12">
      <c r="H280" s="2"/>
      <c r="K280" s="1"/>
      <c r="L280" s="1"/>
    </row>
    <row r="281" spans="8:12">
      <c r="H281" s="2"/>
      <c r="K281" s="1"/>
      <c r="L281" s="1"/>
    </row>
    <row r="282" spans="8:12">
      <c r="H282" s="2"/>
      <c r="K282" s="1"/>
      <c r="L282" s="1"/>
    </row>
    <row r="283" spans="8:12">
      <c r="H283" s="2"/>
      <c r="K283" s="1"/>
      <c r="L283" s="1"/>
    </row>
    <row r="284" spans="8:12">
      <c r="H284" s="2"/>
      <c r="K284" s="1"/>
      <c r="L284" s="1"/>
    </row>
    <row r="285" spans="8:12">
      <c r="H285" s="2"/>
      <c r="K285" s="1"/>
      <c r="L285" s="1"/>
    </row>
    <row r="286" spans="8:12">
      <c r="H286" s="2"/>
      <c r="K286" s="1"/>
      <c r="L286" s="1"/>
    </row>
    <row r="287" spans="8:12">
      <c r="H287" s="2"/>
      <c r="K287" s="1"/>
      <c r="L287" s="1"/>
    </row>
    <row r="288" spans="8:12">
      <c r="H288" s="2"/>
      <c r="K288" s="1"/>
      <c r="L288" s="1"/>
    </row>
    <row r="289" spans="8:12">
      <c r="H289" s="2"/>
      <c r="K289" s="1"/>
      <c r="L289" s="1"/>
    </row>
    <row r="290" spans="8:12">
      <c r="H290" s="2"/>
      <c r="K290" s="1"/>
      <c r="L290" s="1"/>
    </row>
    <row r="291" spans="8:12">
      <c r="H291" s="2"/>
      <c r="K291" s="1"/>
      <c r="L291" s="1"/>
    </row>
    <row r="292" spans="8:12">
      <c r="H292" s="2"/>
      <c r="K292" s="1"/>
      <c r="L292" s="1"/>
    </row>
    <row r="293" spans="8:12">
      <c r="H293" s="2"/>
      <c r="K293" s="1"/>
      <c r="L293" s="1"/>
    </row>
    <row r="294" spans="8:12">
      <c r="H294" s="2"/>
      <c r="K294" s="1"/>
      <c r="L294" s="1"/>
    </row>
    <row r="295" spans="8:12">
      <c r="H295" s="2"/>
      <c r="K295" s="1"/>
      <c r="L295" s="1"/>
    </row>
    <row r="296" spans="8:12">
      <c r="H296" s="2"/>
      <c r="K296" s="1"/>
      <c r="L296" s="1"/>
    </row>
    <row r="297" spans="8:12">
      <c r="H297" s="2"/>
      <c r="K297" s="1"/>
      <c r="L297" s="1"/>
    </row>
  </sheetData>
  <printOptions gridLines="1" gridLinesSet="0"/>
  <pageMargins left="0.78740157480314965" right="0.78740157480314965" top="0.98425196850393704" bottom="0.98425196850393704" header="0.5" footer="0.5"/>
  <pageSetup paperSize="0" scale="11265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Sedimentparameter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2018-04-07T18:41:43Z</dcterms:created>
  <dcterms:modified xsi:type="dcterms:W3CDTF">2018-04-07T18:41:53Z</dcterms:modified>
</cp:coreProperties>
</file>